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55" windowWidth="20115" windowHeight="7815"/>
  </bookViews>
  <sheets>
    <sheet name="Zibensaizs" sheetId="3" r:id="rId1"/>
  </sheets>
  <externalReferences>
    <externalReference r:id="rId2"/>
  </externalReferences>
  <definedNames>
    <definedName name="Datums">#REF!</definedName>
    <definedName name="nosaukums">[1]P!$B$5:$B$331</definedName>
    <definedName name="OVERHEADS">#REF!</definedName>
    <definedName name="paraksts">#REF!</definedName>
    <definedName name="_xlnm.Print_Area" localSheetId="0">Zibensaizs!$A$1:$P$56</definedName>
    <definedName name="PROFIT">#REF!</definedName>
    <definedName name="SUM_16_1">#REF!</definedName>
    <definedName name="SUM_17_1">#REF!</definedName>
    <definedName name="SUM_18_1">#REF!</definedName>
    <definedName name="SUM_19_1">#REF!</definedName>
    <definedName name="SUM_19_2">#REF!</definedName>
    <definedName name="SUM_19_3">#REF!</definedName>
    <definedName name="SUM_19_4">#REF!</definedName>
    <definedName name="SUM_20_1">#REF!</definedName>
    <definedName name="SUM_20_2">#REF!</definedName>
    <definedName name="SUM_20_3">#REF!</definedName>
    <definedName name="SUM_20_4">#REF!</definedName>
    <definedName name="SUM_20_5">#REF!</definedName>
    <definedName name="SUM_20_6">#REF!</definedName>
    <definedName name="SUM_20_7">#REF!</definedName>
    <definedName name="SUM_20_8">#REF!</definedName>
    <definedName name="SUM_22_1">#REF!</definedName>
    <definedName name="SUM_25_1">#REF!</definedName>
    <definedName name="SUM_26_1">#REF!</definedName>
    <definedName name="SUM_27_1">#REF!</definedName>
    <definedName name="SUM_29_1">#REF!</definedName>
    <definedName name="UNFORSEEN">#REF!</definedName>
  </definedNames>
  <calcPr calcId="152511"/>
</workbook>
</file>

<file path=xl/calcChain.xml><?xml version="1.0" encoding="utf-8"?>
<calcChain xmlns="http://schemas.openxmlformats.org/spreadsheetml/2006/main">
  <c r="E32" i="3" l="1"/>
  <c r="E29" i="3"/>
  <c r="E31" i="3" s="1"/>
  <c r="E27" i="3"/>
  <c r="E30" i="3" l="1"/>
</calcChain>
</file>

<file path=xl/sharedStrings.xml><?xml version="1.0" encoding="utf-8"?>
<sst xmlns="http://schemas.openxmlformats.org/spreadsheetml/2006/main" count="94" uniqueCount="72">
  <si>
    <t>(darba veids vai konstruktīvā elementa nosaukums )</t>
  </si>
  <si>
    <t>Tāme sastādīta:</t>
  </si>
  <si>
    <t>Nr.p.k.</t>
  </si>
  <si>
    <t xml:space="preserve">Darba nosaukums </t>
  </si>
  <si>
    <t xml:space="preserve">Daudzums </t>
  </si>
  <si>
    <t>Vienības izmaksas</t>
  </si>
  <si>
    <t>Kopā uz visu apjomu</t>
  </si>
  <si>
    <t>Laika norma (c/h)</t>
  </si>
  <si>
    <t>Darba samaksas likme</t>
  </si>
  <si>
    <t>darbietilpība (c/h)</t>
  </si>
  <si>
    <t>Darbu apjomu saraksts Nr.1</t>
  </si>
  <si>
    <t>Būves nosaukums: Špoģu vidusskolas ēkas vienkāršota renovācija</t>
  </si>
  <si>
    <t>Objekta adrese: Šosejas iela 3, Špoģi, Višķu pagasts, Daugavpils novads</t>
  </si>
  <si>
    <t>Objekta nosaukums: Papildus būvniecības darbi Špoģu vidusskolas ēkas vienkāršotai renovācijai</t>
  </si>
  <si>
    <t xml:space="preserve">Līgums Nr.  </t>
  </si>
  <si>
    <t>Tāme sastādīta _______.gada tirgus cenās.</t>
  </si>
  <si>
    <t>darba alga (EUR)</t>
  </si>
  <si>
    <t>materiāli (EUR)</t>
  </si>
  <si>
    <t>mehānismi (EUR)</t>
  </si>
  <si>
    <t>kopā (EUR)</t>
  </si>
  <si>
    <t>summa (EUR)</t>
  </si>
  <si>
    <t>gab.</t>
  </si>
  <si>
    <t>kpl.</t>
  </si>
  <si>
    <t>Nolaidumi gar fasādi</t>
  </si>
  <si>
    <t>Zibensnovadītājs AL apaļdzelzs
PVC apvalkā d=8/11mm</t>
  </si>
  <si>
    <t>m</t>
  </si>
  <si>
    <t>Izolēta zibensnovadītāja
stiprinātājelements pie ēkas fasādes</t>
  </si>
  <si>
    <t>Zibensuztvērēja krustojuma
savienotājelements
"apaļdzelzs - apaļdzelzs"</t>
  </si>
  <si>
    <t>Zibensnovadītāja krustojuma
savienotājelements
"apaļdzelzs - plakandzelzs"</t>
  </si>
  <si>
    <t>Mērījumu savienotājelements</t>
  </si>
  <si>
    <t>Mērījumi</t>
  </si>
  <si>
    <t>Jumta daļas sakārtošana</t>
  </si>
  <si>
    <t>Zibensuztvērējs AL apaļdzelzs d=8mm</t>
  </si>
  <si>
    <t>Zibensuztvērēja savienotājelements
pie jumta lūkām un logiem</t>
  </si>
  <si>
    <t>Izolēta zibensnovadītāja
stiprinātājelements pie jumta seguma</t>
  </si>
  <si>
    <t>Piezīmes:</t>
  </si>
  <si>
    <t>1) zibensnovadītājus paredzēts pieslēgt pie esošā zemējuma kontūra;</t>
  </si>
  <si>
    <t>kods</t>
  </si>
  <si>
    <t>2) zibensnovadīšanas stieple stiprinās pie fasādes ar 177 20 M8 stieples turētāju.</t>
  </si>
  <si>
    <t xml:space="preserve">Sastādīja: ___________________ </t>
  </si>
  <si>
    <t>sertifikāta Nr.__________</t>
  </si>
  <si>
    <t>(vārds, uzvārds, paraksts, datums)</t>
  </si>
  <si>
    <t>Pārbaudīja: ________________________________</t>
  </si>
  <si>
    <t>1.</t>
  </si>
  <si>
    <t>2.</t>
  </si>
  <si>
    <t>3.</t>
  </si>
  <si>
    <t>4.</t>
  </si>
  <si>
    <t>5.</t>
  </si>
  <si>
    <t>6.</t>
  </si>
  <si>
    <t>Zibensaizsardzības sistēmas atjaunošana pēc fasādes siltināšanas un jumta atjaunošanas darbiem</t>
  </si>
  <si>
    <t>Tāmes izmaksas EUR: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</si>
  <si>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</si>
  <si>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</si>
  <si>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</si>
  <si>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</si>
  <si>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</si>
  <si>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</si>
  <si>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</si>
  <si>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</si>
  <si>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</si>
  <si>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Virsizdevumi __%</t>
  </si>
  <si>
    <t xml:space="preserve">t.sk.darba aizsardzība </t>
  </si>
  <si>
    <t>Peļņa __%</t>
  </si>
  <si>
    <t>PAVISAM KOPĀ bez PVN:</t>
  </si>
  <si>
    <t>Kopā :</t>
  </si>
  <si>
    <t>Materiālu, grunts apmaiņas un būvgružu transporta izdevumi __%:</t>
  </si>
  <si>
    <t xml:space="preserve">Kopā tiešās izmaksas </t>
  </si>
  <si>
    <r>
      <rPr>
        <b/>
        <sz val="11"/>
        <rFont val="Times New Roman"/>
        <family val="1"/>
        <charset val="186"/>
      </rPr>
      <t xml:space="preserve">A.pielikums </t>
    </r>
    <r>
      <rPr>
        <sz val="11"/>
        <rFont val="Times New Roman"/>
        <family val="1"/>
        <charset val="186"/>
      </rPr>
      <t xml:space="preserve">
Iepirkumam „Papildus būvniecības darbi Špoģu vidusskolas ēkas vienkāršotai renovācijai”
Iepirkuma identifikācijas Nr. DND 2014/30
</t>
    </r>
  </si>
  <si>
    <r>
      <t xml:space="preserve">Pretendents:  </t>
    </r>
    <r>
      <rPr>
        <i/>
        <sz val="12"/>
        <rFont val="Times New Roman"/>
        <family val="1"/>
        <charset val="186"/>
      </rPr>
      <t>&lt; pretendenta nosaukums, atbildīgās personas vārds, uzvārds, paraksts &gt;</t>
    </r>
  </si>
  <si>
    <t>Darba devēja sociālais nodoklis __% no darba algas</t>
  </si>
  <si>
    <t xml:space="preserve"> Pasūtītājs: Daugavpils novada dome, reģ.Nr. 90009117568</t>
  </si>
  <si>
    <t xml:space="preserve">Mērvienība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</si>
</sst>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[Red]\-0.00\ "/>
    <numFmt numFmtId="166" formatCode="#,##0.00_ ;[Red]\-#,##0.00\ "/>
    <numFmt numFmtId="167" formatCode="_-* #,##0.00\ _L_s_-;\-* #,##0.00\ _L_s_-;_-* &quot;-&quot;??\ _L_s_-;_-@_-"/>
    <numFmt numFmtId="168" formatCode="_-* #,##0.00\ &quot;Ls&quot;_-;\-* #,##0.00\ &quot;Ls&quot;_-;_-* &quot;-&quot;??\ &quot;Ls&quot;_-;_-@_-"/>
  </numFmts>
  <fonts count="3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0"/>
      <name val="Times New Roman"/>
      <family val="1"/>
      <charset val="186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MS Sans Serif"/>
      <family val="2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186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5" fillId="0" borderId="0"/>
  </cellStyleXfs>
  <cellXfs count="112">
    <xf numFmtId="0" fontId="0" fillId="0" borderId="0" xfId="0"/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2" xfId="10" applyNumberFormat="1" applyFont="1" applyFill="1" applyBorder="1"/>
    <xf numFmtId="49" fontId="3" fillId="0" borderId="2" xfId="11" applyNumberFormat="1" applyFont="1" applyBorder="1" applyAlignment="1">
      <alignment horizontal="center" vertical="center"/>
    </xf>
    <xf numFmtId="49" fontId="12" fillId="2" borderId="2" xfId="12" applyNumberFormat="1" applyFont="1" applyFill="1" applyBorder="1" applyAlignment="1">
      <alignment horizontal="center" vertical="center" wrapText="1"/>
    </xf>
    <xf numFmtId="0" fontId="7" fillId="0" borderId="2" xfId="12" applyFont="1" applyFill="1" applyBorder="1" applyAlignment="1" applyProtection="1">
      <alignment wrapText="1"/>
      <protection locked="0"/>
    </xf>
    <xf numFmtId="0" fontId="7" fillId="0" borderId="2" xfId="12" applyFont="1" applyFill="1" applyBorder="1" applyAlignment="1">
      <alignment horizontal="center" vertical="top" wrapText="1"/>
    </xf>
    <xf numFmtId="49" fontId="7" fillId="2" borderId="2" xfId="12" applyNumberFormat="1" applyFont="1" applyFill="1" applyBorder="1" applyAlignment="1">
      <alignment horizontal="center" vertical="center"/>
    </xf>
    <xf numFmtId="0" fontId="7" fillId="0" borderId="2" xfId="12" applyFont="1" applyFill="1" applyBorder="1" applyAlignment="1">
      <alignment horizontal="left" wrapText="1"/>
    </xf>
    <xf numFmtId="0" fontId="7" fillId="0" borderId="2" xfId="12" applyFont="1" applyFill="1" applyBorder="1" applyAlignment="1">
      <alignment horizontal="center" vertical="top"/>
    </xf>
    <xf numFmtId="0" fontId="7" fillId="0" borderId="2" xfId="12" applyFont="1" applyFill="1" applyBorder="1" applyAlignment="1">
      <alignment wrapText="1"/>
    </xf>
    <xf numFmtId="0" fontId="7" fillId="2" borderId="2" xfId="1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2" borderId="2" xfId="12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7" fillId="0" borderId="2" xfId="12" applyFont="1" applyFill="1" applyBorder="1" applyAlignment="1">
      <alignment horizontal="left" vertical="top" wrapText="1"/>
    </xf>
    <xf numFmtId="0" fontId="7" fillId="0" borderId="2" xfId="13" applyFont="1" applyFill="1" applyBorder="1" applyAlignment="1">
      <alignment horizontal="left" wrapText="1"/>
    </xf>
    <xf numFmtId="4" fontId="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/>
    <xf numFmtId="49" fontId="7" fillId="2" borderId="2" xfId="12" applyNumberFormat="1" applyFont="1" applyFill="1" applyBorder="1" applyAlignment="1" applyProtection="1">
      <alignment horizontal="center" vertical="center"/>
      <protection locked="0"/>
    </xf>
    <xf numFmtId="0" fontId="7" fillId="0" borderId="2" xfId="14" applyNumberFormat="1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horizontal="left" vertical="center" wrapText="1"/>
    </xf>
    <xf numFmtId="4" fontId="15" fillId="0" borderId="2" xfId="10" applyNumberFormat="1" applyFont="1" applyFill="1" applyBorder="1" applyAlignment="1">
      <alignment vertical="center"/>
    </xf>
    <xf numFmtId="4" fontId="18" fillId="0" borderId="2" xfId="1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right" vertical="center"/>
    </xf>
    <xf numFmtId="4" fontId="15" fillId="0" borderId="0" xfId="10" applyNumberFormat="1" applyFont="1" applyFill="1" applyBorder="1" applyAlignment="1">
      <alignment horizontal="right" vertical="center"/>
    </xf>
    <xf numFmtId="4" fontId="15" fillId="0" borderId="0" xfId="10" applyNumberFormat="1" applyFont="1" applyFill="1" applyBorder="1" applyAlignment="1">
      <alignment vertical="center"/>
    </xf>
    <xf numFmtId="0" fontId="7" fillId="0" borderId="0" xfId="0" applyFont="1" applyBorder="1"/>
    <xf numFmtId="0" fontId="22" fillId="0" borderId="0" xfId="0" applyFont="1" applyAlignment="1"/>
    <xf numFmtId="0" fontId="23" fillId="0" borderId="0" xfId="0" applyFont="1" applyFill="1" applyAlignment="1"/>
    <xf numFmtId="2" fontId="23" fillId="0" borderId="0" xfId="0" applyNumberFormat="1" applyFont="1" applyFill="1" applyAlignment="1">
      <alignment horizontal="center"/>
    </xf>
    <xf numFmtId="0" fontId="24" fillId="0" borderId="0" xfId="0" applyFont="1" applyFill="1" applyAlignment="1"/>
    <xf numFmtId="0" fontId="22" fillId="0" borderId="0" xfId="0" applyFont="1" applyFill="1" applyAlignment="1"/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/>
    <xf numFmtId="0" fontId="25" fillId="0" borderId="0" xfId="0" applyFont="1" applyAlignment="1"/>
    <xf numFmtId="0" fontId="25" fillId="0" borderId="0" xfId="0" applyFont="1" applyFill="1" applyAlignment="1"/>
    <xf numFmtId="2" fontId="7" fillId="0" borderId="2" xfId="12" applyNumberFormat="1" applyFont="1" applyFill="1" applyBorder="1" applyAlignment="1">
      <alignment horizontal="center" vertical="top" wrapText="1"/>
    </xf>
    <xf numFmtId="2" fontId="7" fillId="0" borderId="2" xfId="12" applyNumberFormat="1" applyFont="1" applyFill="1" applyBorder="1" applyAlignment="1">
      <alignment horizontal="center" vertical="top"/>
    </xf>
    <xf numFmtId="2" fontId="7" fillId="2" borderId="2" xfId="12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top"/>
    </xf>
    <xf numFmtId="165" fontId="14" fillId="0" borderId="4" xfId="0" applyNumberFormat="1" applyFont="1" applyFill="1" applyBorder="1" applyAlignment="1">
      <alignment horizontal="right" vertical="top"/>
    </xf>
    <xf numFmtId="166" fontId="7" fillId="0" borderId="4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27" fillId="0" borderId="4" xfId="0" applyFont="1" applyBorder="1"/>
    <xf numFmtId="0" fontId="27" fillId="0" borderId="4" xfId="0" applyFont="1" applyBorder="1" applyAlignment="1"/>
    <xf numFmtId="165" fontId="21" fillId="0" borderId="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 wrapText="1"/>
    </xf>
    <xf numFmtId="14" fontId="20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right" vertical="center"/>
    </xf>
    <xf numFmtId="166" fontId="3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top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2" fontId="7" fillId="0" borderId="4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top"/>
    </xf>
    <xf numFmtId="165" fontId="7" fillId="0" borderId="5" xfId="0" applyNumberFormat="1" applyFont="1" applyFill="1" applyBorder="1" applyAlignment="1">
      <alignment horizontal="right" vertical="top"/>
    </xf>
    <xf numFmtId="49" fontId="3" fillId="0" borderId="2" xfId="11" applyNumberFormat="1" applyFont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Alignment="1"/>
    <xf numFmtId="0" fontId="30" fillId="0" borderId="0" xfId="0" applyFont="1" applyAlignment="1">
      <alignment horizontal="left" indent="15"/>
    </xf>
    <xf numFmtId="0" fontId="10" fillId="0" borderId="0" xfId="0" applyFont="1" applyFill="1" applyAlignment="1"/>
    <xf numFmtId="0" fontId="29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</cellXfs>
  <cellStyles count="15">
    <cellStyle name="Atdalītāji_Kopija no LNB MEP 17_07_2007_LV" xfId="1"/>
    <cellStyle name="Excel Built-in Normal 1" xfId="9"/>
    <cellStyle name="Normal" xfId="0" builtinId="0"/>
    <cellStyle name="Normal 10" xfId="12"/>
    <cellStyle name="Normal 11" xfId="14"/>
    <cellStyle name="Normal 2" xfId="2"/>
    <cellStyle name="Normal 2 2" xfId="7"/>
    <cellStyle name="Normal 2 2 2 2" xfId="10"/>
    <cellStyle name="Normal 3" xfId="3"/>
    <cellStyle name="Normal 4" xfId="13"/>
    <cellStyle name="Normal 5" xfId="8"/>
    <cellStyle name="Normal 9" xfId="11"/>
    <cellStyle name="Parastais_Kopija no LNB MEP 17_07_2007_LV" xfId="4"/>
    <cellStyle name="Style 1" xfId="5"/>
    <cellStyle name="Valūta_Kopija no LNB MEP 17_07_2007_LV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nga_Velve\NO_INGAS\02_02_~1\BIKERN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P"/>
      <sheetName val="paskRaksts"/>
      <sheetName val="BD"/>
      <sheetName val="PBTBuvdarbi"/>
    </sheetNames>
    <sheetDataSet>
      <sheetData sheetId="0" refreshError="1"/>
      <sheetData sheetId="1" refreshError="1">
        <row r="5">
          <cell r="B5" t="str">
            <v>ZEMES DARBI</v>
          </cell>
        </row>
        <row r="6">
          <cell r="B6" t="str">
            <v>Mehanizēta grunts rakšana</v>
          </cell>
        </row>
        <row r="7">
          <cell r="B7" t="str">
            <v>Grunts rakšana ar roku darbaspēku</v>
          </cell>
        </row>
        <row r="9">
          <cell r="B9" t="str">
            <v>PĀĻI</v>
          </cell>
        </row>
        <row r="10">
          <cell r="B10" t="str">
            <v>Dzīto proves pāļu ierīkošana 300x300, garums 8m</v>
          </cell>
        </row>
        <row r="11">
          <cell r="B11" t="str">
            <v>Dzīto pāļu ierīkošana 300x300, garums 7m</v>
          </cell>
        </row>
        <row r="13">
          <cell r="B13" t="str">
            <v>ŠĶEMBAS, SMILTS</v>
          </cell>
        </row>
        <row r="14">
          <cell r="B14" t="str">
            <v>Blietētu šķembu pabērums zem grīdas plātnes, b=150mm</v>
          </cell>
        </row>
        <row r="15">
          <cell r="B15" t="str">
            <v>Blietētu šķembu pabērums zem grīdas plātnes, b=230mm</v>
          </cell>
        </row>
        <row r="16">
          <cell r="B16" t="str">
            <v>Blietētu šķembu pabērums zem režģogiem, b=250mm</v>
          </cell>
        </row>
        <row r="17">
          <cell r="B17" t="str">
            <v>Šķembu pabērums 50mm</v>
          </cell>
        </row>
        <row r="18">
          <cell r="B18" t="str">
            <v>Smilts kārta, b=50mm</v>
          </cell>
        </row>
        <row r="19">
          <cell r="B19" t="str">
            <v>Smilts kārta, b=100mm</v>
          </cell>
        </row>
        <row r="20">
          <cell r="B20" t="str">
            <v>Šķembu pabērums vid. 270mm</v>
          </cell>
        </row>
        <row r="21">
          <cell r="B21" t="str">
            <v>Šķembu pabērums b=200mm</v>
          </cell>
        </row>
        <row r="23">
          <cell r="B23" t="str">
            <v>VEIDŅI</v>
          </cell>
        </row>
        <row r="24">
          <cell r="B24" t="str">
            <v>Inventāro veidņu uzstādīšana, nojaukšana gludam pārsegumam</v>
          </cell>
        </row>
        <row r="25">
          <cell r="B25" t="str">
            <v>Inventāro veidņu uzstādīšana, nojaukšana gludam, slīpam pārsegumam</v>
          </cell>
        </row>
        <row r="26">
          <cell r="B26" t="str">
            <v>Inventāro veidņu uzstādīšana, nojaukšana kolonnām</v>
          </cell>
        </row>
        <row r="27">
          <cell r="B27" t="str">
            <v>Inventāro veidņu uzstādīšana, nojaukšana režģogiem</v>
          </cell>
        </row>
        <row r="28">
          <cell r="B28" t="str">
            <v>Inventāro veidņu uzstādīšana, nojaukšana sienām</v>
          </cell>
        </row>
        <row r="29">
          <cell r="B29" t="str">
            <v>Inventāro veidņu uzstādīšana, nojaukšana sienām, slīpām</v>
          </cell>
        </row>
        <row r="30">
          <cell r="B30" t="str">
            <v>Veidņu uzstādīšana un nojaukšana grīdas plātnes malām</v>
          </cell>
        </row>
        <row r="32">
          <cell r="B32" t="str">
            <v>STIEGROŠANA</v>
          </cell>
        </row>
        <row r="33">
          <cell r="B33" t="str">
            <v>Gludu pārsegumu stiegrošana</v>
          </cell>
        </row>
        <row r="34">
          <cell r="B34" t="str">
            <v>Gludu, slīpu pārsegumu stiegrošana</v>
          </cell>
        </row>
        <row r="35">
          <cell r="B35" t="str">
            <v>Kāpņu laukumu stiegrošana</v>
          </cell>
        </row>
        <row r="36">
          <cell r="B36" t="str">
            <v>Kolonnu stiegrošana</v>
          </cell>
        </row>
        <row r="37">
          <cell r="B37" t="str">
            <v>Mon. dz. betona sienu stiegrošana</v>
          </cell>
        </row>
        <row r="38">
          <cell r="B38" t="str">
            <v>Mon. dz. betona slīpu sienu stiegrošana</v>
          </cell>
        </row>
        <row r="39">
          <cell r="B39" t="str">
            <v>Režģogu stiegrošana</v>
          </cell>
        </row>
        <row r="40">
          <cell r="B40" t="str">
            <v>Stiegrojuma sieta uzstādīšana grīdām divās kārtās</v>
          </cell>
        </row>
        <row r="41">
          <cell r="B41" t="str">
            <v>Mon. betona slīpumu veidojošās kārtas stiegrošana</v>
          </cell>
        </row>
        <row r="43">
          <cell r="B43" t="str">
            <v>BETONĒŠANA</v>
          </cell>
        </row>
        <row r="44">
          <cell r="B44" t="str">
            <v>Betonētas virsmas slīpēšana</v>
          </cell>
        </row>
        <row r="45">
          <cell r="B45" t="str">
            <v>Deformācijas šuvju izveidošana</v>
          </cell>
        </row>
        <row r="46">
          <cell r="B46" t="str">
            <v>Gluda bezsiju pārseguma betonēšana, b=220mm</v>
          </cell>
        </row>
        <row r="47">
          <cell r="B47" t="str">
            <v>Gluda, slīpa bezsiju pārseguma betonēšana, b=250mm</v>
          </cell>
        </row>
        <row r="48">
          <cell r="B48" t="str">
            <v>Grīdu betonēšana, b=300mm</v>
          </cell>
        </row>
        <row r="49">
          <cell r="B49" t="str">
            <v>Grīdu betonēšana, b=100mm</v>
          </cell>
        </row>
        <row r="50">
          <cell r="B50" t="str">
            <v>Javas izlīdzinošā kārta, b=50mm</v>
          </cell>
        </row>
        <row r="51">
          <cell r="B51" t="str">
            <v>Javas kārta slīpuma veidošanai, b=50mm</v>
          </cell>
        </row>
        <row r="52">
          <cell r="B52" t="str">
            <v>Betona kārta slīpuma veidošanai, b=80 līdz 120mm</v>
          </cell>
        </row>
        <row r="53">
          <cell r="B53" t="str">
            <v>Betona kārta slīpuma veidošanai, b=120mm</v>
          </cell>
        </row>
        <row r="54">
          <cell r="B54" t="str">
            <v>Betona kārta slīpuma veidošanai, b=50 līdz 140mm</v>
          </cell>
        </row>
        <row r="55">
          <cell r="B55" t="str">
            <v>Kolonnu betonēšana, 250x250mm</v>
          </cell>
        </row>
        <row r="56">
          <cell r="B56" t="str">
            <v>Kolonnu betonēšana, 300x300mm</v>
          </cell>
        </row>
        <row r="57">
          <cell r="B57" t="str">
            <v>Kolonnu betonēšana, 300x600mm</v>
          </cell>
        </row>
        <row r="58">
          <cell r="B58" t="str">
            <v>Kolonnu betonēšana, 400x400mm</v>
          </cell>
        </row>
        <row r="59">
          <cell r="B59" t="str">
            <v>Kolonnu betonēšana, 400x700mm</v>
          </cell>
        </row>
        <row r="60">
          <cell r="B60" t="str">
            <v>Kolonnu betonēšana, 400x1100mm</v>
          </cell>
        </row>
        <row r="61">
          <cell r="B61" t="str">
            <v>Kolonnu betonēšana, 450x450mm</v>
          </cell>
        </row>
        <row r="62">
          <cell r="B62" t="str">
            <v>Režģogu betonēšana</v>
          </cell>
        </row>
        <row r="63">
          <cell r="B63" t="str">
            <v>Sienu betonēšana, b=150mm</v>
          </cell>
        </row>
        <row r="64">
          <cell r="B64" t="str">
            <v>Sienu betonēšana, b=200mm</v>
          </cell>
        </row>
        <row r="65">
          <cell r="B65" t="str">
            <v>Sienu betonēšana, b=250mm</v>
          </cell>
        </row>
        <row r="66">
          <cell r="B66" t="str">
            <v>Sienu betonēšana, b=150mm, slīpas</v>
          </cell>
        </row>
        <row r="67">
          <cell r="B67" t="str">
            <v>Sienu betonēšana, 200mm betons+110mm akmens vate+ 150mm gaisa šķirkārta+ 200mm betons</v>
          </cell>
        </row>
        <row r="68">
          <cell r="B68" t="str">
            <v>Sienu betonēšana, 200mm betons+100mm akmens vate+ 150mm betons</v>
          </cell>
        </row>
        <row r="69">
          <cell r="B69" t="str">
            <v>Sienu betonēšana, 200mm betons+100mm akmens vate+150mm betons, slīpas</v>
          </cell>
        </row>
        <row r="70">
          <cell r="B70" t="str">
            <v>Sienu betonēšana, 200mm betons+100mm akmens vate+150mm gaisa sķirkārta+150mm betons, slīpas</v>
          </cell>
        </row>
        <row r="72">
          <cell r="B72" t="str">
            <v>IZOLĀCIJA, ĢEOTEKSTILS</v>
          </cell>
        </row>
        <row r="73">
          <cell r="B73" t="str">
            <v>Grīdas hidroizolācija no 2 kārtām polietilēna plēves</v>
          </cell>
        </row>
        <row r="74">
          <cell r="B74" t="str">
            <v>Grīdas hidroizolācija no 2 kārtām bituminizēta ruļļu materiāla</v>
          </cell>
        </row>
        <row r="75">
          <cell r="B75" t="str">
            <v>Izlīdzinošas hidroizolējošas javas kārtas 20mm izveidošana uz pāļu galiem</v>
          </cell>
        </row>
        <row r="76">
          <cell r="B76" t="str">
            <v>Grīdas izolācija ar akmens vati 80mm</v>
          </cell>
        </row>
        <row r="77">
          <cell r="B77" t="str">
            <v>Grīdas izolācija ar akmens vati 50mm</v>
          </cell>
        </row>
        <row r="78">
          <cell r="B78" t="str">
            <v>Ģeotekstila ieklāšana</v>
          </cell>
        </row>
        <row r="80">
          <cell r="B80" t="str">
            <v>METĀLKONSTRUKCIJAS</v>
          </cell>
        </row>
        <row r="81">
          <cell r="B81" t="str">
            <v>Metāla konstrukciju ārējās kāpnes</v>
          </cell>
        </row>
        <row r="83">
          <cell r="B83" t="str">
            <v>KOKA KONSTRUKCIJAS</v>
          </cell>
        </row>
        <row r="88">
          <cell r="B88" t="str">
            <v>SALIEKAMĀ DZ. BETONA KONSTRUKCIJAS</v>
          </cell>
        </row>
        <row r="89">
          <cell r="B89" t="str">
            <v>Sal. dz. betona kāpņu laidu (16 pakāpieni) montāža</v>
          </cell>
        </row>
        <row r="91">
          <cell r="B91" t="str">
            <v>MŪRI</v>
          </cell>
        </row>
        <row r="92">
          <cell r="B92" t="str">
            <v>Fibo bloku mūris, b=150mm</v>
          </cell>
        </row>
        <row r="93">
          <cell r="B93" t="str">
            <v>Fibo bloku mūris, b=250mm</v>
          </cell>
        </row>
        <row r="95">
          <cell r="B95" t="str">
            <v>JUMTS</v>
          </cell>
        </row>
        <row r="100">
          <cell r="B100" t="str">
            <v>METĀLA KARKASA KONSTRUKCIJAS</v>
          </cell>
        </row>
        <row r="101">
          <cell r="B101" t="str">
            <v>Metāla karkasa 75mm sienas ar divkārtu ģipškartona apšuvumu un akmens vates 60mm izolāciju</v>
          </cell>
        </row>
        <row r="102">
          <cell r="B102" t="str">
            <v>Metāla karkasa 100mm sienas ar divkārtu ģipškartona apšuvumu un akmens vates 100mm izolāciju</v>
          </cell>
        </row>
        <row r="103">
          <cell r="B103" t="str">
            <v>Metāla karkasa 50mm sienas ar divkārtu ģipškartona apšuvumu no vienas puses</v>
          </cell>
        </row>
        <row r="104">
          <cell r="B104" t="str">
            <v>Piekārto ģipškartona griestu montāža, piekārts metāla karkass 1 līmenī (Knauf D113)</v>
          </cell>
        </row>
        <row r="106">
          <cell r="B106" t="str">
            <v>AILAS, STIKLOJUMS</v>
          </cell>
        </row>
        <row r="110">
          <cell r="B110" t="str">
            <v>FASĀDE</v>
          </cell>
        </row>
        <row r="111">
          <cell r="B111" t="str">
            <v>Betonēto ārsienu izlīdzināšana ar līmjavu, gruntēšana, apdare ar dekoratīvo apmetumu un krāsošana</v>
          </cell>
        </row>
        <row r="112">
          <cell r="B112" t="str">
            <v>Pandusa slīpās virsmas siltināšana no apakšas, pielīmējot akmens vati, apdare ar dekoratīvo apmetumu un krāsošana</v>
          </cell>
        </row>
        <row r="113">
          <cell r="B113" t="str">
            <v>Fasādes un ailu malu siltināšana, pielīmējot akmens vati, apdare ar dekoratīvo apmetumu un krāsošana</v>
          </cell>
        </row>
        <row r="114">
          <cell r="B114" t="str">
            <v>Sastatņu uzstādīšana un nojaukšana</v>
          </cell>
        </row>
        <row r="117">
          <cell r="B117" t="str">
            <v>MELNĀS GRĪDAS</v>
          </cell>
        </row>
        <row r="120">
          <cell r="B120" t="str">
            <v>IEKŠSIENU APDARE</v>
          </cell>
        </row>
        <row r="121">
          <cell r="B121" t="str">
            <v>Ar mašīnapmetumu apmesto sienu virsmu špaktelēšana, slīpēšana, gruntēšana, krāsošana</v>
          </cell>
        </row>
        <row r="122">
          <cell r="B122" t="str">
            <v>Betonētu sienu virsmu izlīdzināšana ar ģipša apmetumu, špaktelēšana, slīpēšana, gruntēšana, krāsošana</v>
          </cell>
        </row>
        <row r="123">
          <cell r="B123" t="str">
            <v>Ģipškartona sienu virsmu špaktelēšana, slīpēšana, gruntēšana, krāsošana</v>
          </cell>
        </row>
        <row r="124">
          <cell r="B124" t="str">
            <v>Mūra gruntēšana un apmešana ar mašīnapmetumu ≈15mm biezumā</v>
          </cell>
        </row>
        <row r="125">
          <cell r="B125" t="str">
            <v>Sienu hidroizolācija un flīzēšana ar keramikas flīzēm</v>
          </cell>
        </row>
        <row r="127">
          <cell r="B127" t="str">
            <v>ĀRSIENU APDARE</v>
          </cell>
        </row>
        <row r="130">
          <cell r="B130" t="str">
            <v>GRIESTI</v>
          </cell>
        </row>
        <row r="131">
          <cell r="B131" t="str">
            <v>Betonētu griestu virsmu izlīdzināšana ar ģipša apmetumu, špaktelēšana, slīpēšana, gruntēšana, krāsošana</v>
          </cell>
        </row>
        <row r="132">
          <cell r="B132" t="str">
            <v>Ģipškartona griestu virsmu špaktelēšana, slīpēšana, gruntēšana, krāsošana</v>
          </cell>
        </row>
        <row r="134">
          <cell r="B134" t="str">
            <v>PIEKĀRTIE GRIESTI</v>
          </cell>
        </row>
        <row r="135">
          <cell r="B135" t="str">
            <v>Alumīnija režģveida griestu montāža</v>
          </cell>
        </row>
        <row r="136">
          <cell r="B136" t="str">
            <v>Moduļveida griestu montāža Armstrong</v>
          </cell>
        </row>
        <row r="138">
          <cell r="B138" t="str">
            <v>GRĪDAS</v>
          </cell>
        </row>
        <row r="139">
          <cell r="B139" t="str">
            <v>Betonētas grīdas pārklāšana ar pretputekļu pārklājumu</v>
          </cell>
        </row>
        <row r="140">
          <cell r="B140" t="str">
            <v>Grīdu apdare ar virsmas cietinātāju</v>
          </cell>
        </row>
        <row r="141">
          <cell r="B141" t="str">
            <v>Grīdu flīzēšana ar akmens masas flīzēm</v>
          </cell>
        </row>
        <row r="142">
          <cell r="B142" t="str">
            <v>Grīdu flīzēšana ar keramikas flīzēm</v>
          </cell>
        </row>
        <row r="143">
          <cell r="B143" t="str">
            <v>PVC grīdas seguma ieklāšana , iesk. virsmas sagatavošanu un šuvju apstrādi</v>
          </cell>
        </row>
        <row r="144">
          <cell r="B144" t="str">
            <v>Linoleja grīdas ieklāšana, iesk. virsmas sagatavošanu un šuvju apstrādi</v>
          </cell>
        </row>
        <row r="145">
          <cell r="B145" t="str">
            <v>Paklājflīžu grīdas seguma ieklāšana, iesk. virsmas sagatavošanu</v>
          </cell>
        </row>
        <row r="147">
          <cell r="B147" t="str">
            <v>MARGAS</v>
          </cell>
        </row>
        <row r="148">
          <cell r="B148" t="str">
            <v>Kāpņu margu montāža</v>
          </cell>
        </row>
        <row r="149">
          <cell r="B149" t="str">
            <v>Terašu margu montāža</v>
          </cell>
        </row>
        <row r="151">
          <cell r="B151" t="str">
            <v>KĀPNES IEKŠTELPĀS</v>
          </cell>
        </row>
        <row r="152">
          <cell r="B152" t="str">
            <v>Kāpņu laukumu flīzēšana ar akmens masas flīzēm</v>
          </cell>
        </row>
        <row r="153">
          <cell r="B153" t="str">
            <v>Kāpņu pakāpienu horizontālās virsmas sagatavošana un pārklāšana ar neslīdošu epoksīda sastāvu</v>
          </cell>
        </row>
        <row r="154">
          <cell r="B154" t="str">
            <v>Kāpņu pretpakāpienu virsmas sagatavošana un pārklāšana ar epoksīda sastāvu</v>
          </cell>
        </row>
        <row r="155">
          <cell r="B155" t="str">
            <v>ZEMGRĪDAS EL. APSILDE</v>
          </cell>
        </row>
        <row r="159">
          <cell r="B159" t="str">
            <v>LABIEKĀRTOŠANA</v>
          </cell>
        </row>
        <row r="160">
          <cell r="B160" t="str">
            <v>Betona bruģakmens ieklāšana</v>
          </cell>
        </row>
        <row r="161">
          <cell r="B161" t="str">
            <v>Asfaltbetona ieklāšana</v>
          </cell>
        </row>
        <row r="163">
          <cell r="B163" t="str">
            <v>KOMPLEKSĀS CENAS</v>
          </cell>
        </row>
        <row r="164">
          <cell r="B164" t="str">
            <v>Starpsienu betonēšana, iesk. veidņus, armatūru</v>
          </cell>
        </row>
        <row r="165">
          <cell r="B165" t="str">
            <v>Rūdītā stikla starpsienas alumīnija rāmjos, iesk. durvis utt.</v>
          </cell>
        </row>
        <row r="166">
          <cell r="B166" t="str">
            <v>Logi ar bruņustikliem</v>
          </cell>
        </row>
        <row r="167">
          <cell r="B167" t="str">
            <v>Pieejas kontroles sistēmas</v>
          </cell>
        </row>
        <row r="168">
          <cell r="B168" t="str">
            <v>Nezināmas durvis</v>
          </cell>
        </row>
        <row r="169">
          <cell r="B169" t="str">
            <v>Virsgaismas nezināmas konstrukcijas</v>
          </cell>
        </row>
        <row r="170">
          <cell r="B170" t="str">
            <v>Nesošais karkass 100mm, akmens vate 100mm, pretvēja plāksne ROB 50 20mm, vēdināma gaisa šķirkārta, profili saplākšņa piestiprināšanai 22mm, slīpēts standarta saplāksnis 24mm</v>
          </cell>
        </row>
        <row r="171">
          <cell r="B171" t="str">
            <v>Fasādes apdare ar Prefa alumīnija loksnēm</v>
          </cell>
        </row>
        <row r="172">
          <cell r="B172" t="str">
            <v>Fasādes apdare ar Extoriet apdares plātnēm</v>
          </cell>
        </row>
        <row r="173">
          <cell r="B173" t="str">
            <v>Melno grīdu izbūve  130 vai 50mm izolācija/dažāda biezuma stiegrota betona grīda /dubultā grīdu sistēma ar tērauda pjedestāliem/</v>
          </cell>
        </row>
        <row r="174">
          <cell r="B174" t="str">
            <v>Dažādas jumta konstrukcijas, iesk. parapetu apdari ar alumīnija loksnēm, iekšējās notekas, aqua drene ar betona pamatni</v>
          </cell>
        </row>
        <row r="176">
          <cell r="B176" t="str">
            <v>MATERIĀLI</v>
          </cell>
        </row>
        <row r="177">
          <cell r="B177" t="str">
            <v xml:space="preserve"> - Akmens masas grīdas flīzes 300x300mm</v>
          </cell>
        </row>
        <row r="178">
          <cell r="B178" t="str">
            <v xml:space="preserve"> - Akmens vate Paroc FAS4 (RAL) 80mm</v>
          </cell>
        </row>
        <row r="179">
          <cell r="B179" t="str">
            <v xml:space="preserve"> - Akmens vate Paroc FAS4 (RAL) 100mm</v>
          </cell>
        </row>
        <row r="180">
          <cell r="B180" t="str">
            <v xml:space="preserve"> - Akmens vate Paroc FAS4 (RAL) 150mm</v>
          </cell>
        </row>
        <row r="181">
          <cell r="B181" t="str">
            <v xml:space="preserve"> - Akmens vate Paroc GRS20 (VL) 150mm</v>
          </cell>
        </row>
        <row r="182">
          <cell r="B182" t="str">
            <v xml:space="preserve"> - Akmens vate Paroc GRS20 (VL) 80mm</v>
          </cell>
        </row>
        <row r="183">
          <cell r="B183" t="str">
            <v xml:space="preserve"> - Akmens vate Paroc GRS20 (VL) 50mm</v>
          </cell>
        </row>
        <row r="184">
          <cell r="B184" t="str">
            <v xml:space="preserve"> - Akmens vate Paroc ROS30 (AKL) 110mm</v>
          </cell>
        </row>
        <row r="185">
          <cell r="B185" t="str">
            <v xml:space="preserve"> - Akmens vate Paroc ROS30 (AKL) 100mm</v>
          </cell>
        </row>
        <row r="186">
          <cell r="B186" t="str">
            <v xml:space="preserve"> - Akmens vate Paroc UNS (IL) 100mm</v>
          </cell>
        </row>
        <row r="187">
          <cell r="B187" t="str">
            <v xml:space="preserve"> - Akmens vate Paroc UNS (IL) 60mm</v>
          </cell>
        </row>
        <row r="188">
          <cell r="B188" t="str">
            <v xml:space="preserve"> - Amortizējoša blīvlenta 95mm</v>
          </cell>
        </row>
        <row r="189">
          <cell r="B189" t="str">
            <v xml:space="preserve"> - Amortizējoša blīvlenta 75mm</v>
          </cell>
        </row>
        <row r="190">
          <cell r="B190" t="str">
            <v xml:space="preserve"> - Amortizējoša blīvlenta 50mm</v>
          </cell>
        </row>
        <row r="191">
          <cell r="B191" t="str">
            <v xml:space="preserve"> - Apmetuma stūris 30x30mm</v>
          </cell>
        </row>
        <row r="192">
          <cell r="B192" t="str">
            <v xml:space="preserve"> - Apmetuma vadulas 6x21mm</v>
          </cell>
        </row>
        <row r="193">
          <cell r="B193" t="str">
            <v xml:space="preserve"> - Armatūra 10 AIII</v>
          </cell>
        </row>
        <row r="194">
          <cell r="B194" t="str">
            <v xml:space="preserve"> - Armatūra 12 AIII</v>
          </cell>
        </row>
        <row r="195">
          <cell r="B195" t="str">
            <v xml:space="preserve"> - Armatūra 32 AIII</v>
          </cell>
        </row>
        <row r="196">
          <cell r="B196" t="str">
            <v xml:space="preserve"> - Armatūra 6 AI</v>
          </cell>
        </row>
        <row r="197">
          <cell r="B197" t="str">
            <v xml:space="preserve"> - Armatūras siets</v>
          </cell>
        </row>
        <row r="198">
          <cell r="B198" t="str">
            <v xml:space="preserve"> - Asfaltbetons AC.16</v>
          </cell>
        </row>
        <row r="199">
          <cell r="B199" t="str">
            <v xml:space="preserve"> - Asfaltbetons SMA11 50mm</v>
          </cell>
        </row>
        <row r="200">
          <cell r="B200" t="str">
            <v xml:space="preserve"> - Ātrā enkuriekare CD profilam 60/27</v>
          </cell>
        </row>
        <row r="201">
          <cell r="B201" t="str">
            <v xml:space="preserve"> - Betona bruģakmens</v>
          </cell>
        </row>
        <row r="202">
          <cell r="B202" t="str">
            <v xml:space="preserve"> - Betons, baltais</v>
          </cell>
        </row>
        <row r="203">
          <cell r="B203" t="str">
            <v xml:space="preserve"> - Betons B5 F75 W4</v>
          </cell>
        </row>
        <row r="204">
          <cell r="B204" t="str">
            <v xml:space="preserve"> - Betons B20 F75 W4</v>
          </cell>
        </row>
        <row r="205">
          <cell r="B205" t="str">
            <v xml:space="preserve"> - Betons B25 F75 W4</v>
          </cell>
        </row>
        <row r="206">
          <cell r="B206" t="str">
            <v xml:space="preserve"> - Betons B30 F75 W6</v>
          </cell>
        </row>
        <row r="207">
          <cell r="B207" t="str">
            <v xml:space="preserve"> - Bituminizēts ruļļu materiāls</v>
          </cell>
        </row>
        <row r="208">
          <cell r="B208" t="str">
            <v xml:space="preserve"> - CD profilu savienotājs 60/27/0,6</v>
          </cell>
        </row>
        <row r="209">
          <cell r="B209" t="str">
            <v xml:space="preserve"> - Cokola profils 100mm</v>
          </cell>
        </row>
        <row r="210">
          <cell r="B210" t="str">
            <v xml:space="preserve"> - Deformācijas šuvju materiāls</v>
          </cell>
        </row>
        <row r="211">
          <cell r="B211" t="str">
            <v xml:space="preserve"> - Dekoratīvais apmetums Reibeputz 1-6mm, Kreisel</v>
          </cell>
        </row>
        <row r="212">
          <cell r="B212" t="str">
            <v xml:space="preserve"> - Dībeļi Ejot ar metāla serdeni 8x135mm</v>
          </cell>
        </row>
        <row r="213">
          <cell r="B213" t="str">
            <v xml:space="preserve"> - Dībeļi Ejot ar metāla serdeni 8x195mm</v>
          </cell>
        </row>
        <row r="214">
          <cell r="B214" t="str">
            <v xml:space="preserve"> - Dībeļi K6/35</v>
          </cell>
        </row>
        <row r="215">
          <cell r="B215" t="str">
            <v xml:space="preserve"> - Dībeļskrūves Koelner 8x40/4,5x50mm</v>
          </cell>
        </row>
        <row r="216">
          <cell r="B216" t="str">
            <v xml:space="preserve"> - Distancerčūskas SNAP SNAKE 80-130</v>
          </cell>
        </row>
        <row r="217">
          <cell r="B217" t="str">
            <v xml:space="preserve"> - Distanceri SNAP SMD 20/25</v>
          </cell>
        </row>
        <row r="218">
          <cell r="B218" t="str">
            <v xml:space="preserve"> - Distanceri SNAP SMD 30/40</v>
          </cell>
        </row>
        <row r="219">
          <cell r="B219" t="str">
            <v xml:space="preserve"> - Durvis, ārējās, metāla, ar furnitūru un piederumiem </v>
          </cell>
        </row>
        <row r="220">
          <cell r="B220" t="str">
            <v xml:space="preserve"> - Durvis, iekšējās, metāla, ar furnitūru un piederumiem</v>
          </cell>
        </row>
        <row r="221">
          <cell r="B221" t="str">
            <v xml:space="preserve"> - Durvis, koka, iesk. bīdāmas durvis</v>
          </cell>
        </row>
        <row r="222">
          <cell r="B222" t="str">
            <v xml:space="preserve"> - Durvis, metāla, ieroču telpai</v>
          </cell>
        </row>
        <row r="223">
          <cell r="B223" t="str">
            <v xml:space="preserve"> - Durvis, metāla bīdāmās,ar furmitūru un piederumiem</v>
          </cell>
        </row>
        <row r="224">
          <cell r="B224" t="str">
            <v xml:space="preserve"> - Durvis, stikla, bīdāmas, ar furnitūru un piederumiem</v>
          </cell>
        </row>
        <row r="225">
          <cell r="B225" t="str">
            <v xml:space="preserve"> - Durvis seifam</v>
          </cell>
        </row>
        <row r="226">
          <cell r="B226" t="str">
            <v xml:space="preserve"> - Durvis, speciālas drošības, metāla, ar furnitūru un piederumiem</v>
          </cell>
        </row>
        <row r="227">
          <cell r="B227" t="str">
            <v xml:space="preserve"> - Durvis, stiklotas, alumīnija rāmī, ar furnitūru un piederumiem</v>
          </cell>
        </row>
        <row r="228">
          <cell r="B228" t="str">
            <v xml:space="preserve"> - Egalizācijas krāsa cokolam Hansa Sokkel</v>
          </cell>
        </row>
        <row r="229">
          <cell r="B229" t="str">
            <v xml:space="preserve"> - El. apsildes kabeļi Deviflex, montāžas lentas</v>
          </cell>
        </row>
        <row r="230">
          <cell r="B230" t="str">
            <v xml:space="preserve"> - Epoksīdu sastāvs Caparol Dispobox</v>
          </cell>
        </row>
        <row r="231">
          <cell r="B231" t="str">
            <v xml:space="preserve"> - Epoksīdu sastāvs Mapecoat Universal</v>
          </cell>
        </row>
        <row r="232">
          <cell r="B232" t="str">
            <v xml:space="preserve"> - Epoksīdu sastāvs Mapecoat I</v>
          </cell>
        </row>
        <row r="233">
          <cell r="B233" t="str">
            <v xml:space="preserve"> - Fasāžu konstrukcijas, stiklotas, aprīkotas ar alumīnija žalūzijām</v>
          </cell>
        </row>
        <row r="234">
          <cell r="B234" t="str">
            <v xml:space="preserve"> - FIBO armatūra</v>
          </cell>
        </row>
        <row r="235">
          <cell r="B235" t="str">
            <v xml:space="preserve"> - Fibo bloki 150mm 3MPa</v>
          </cell>
        </row>
        <row r="236">
          <cell r="B236" t="str">
            <v xml:space="preserve"> - Fibo bloki 250mm 5MPa</v>
          </cell>
        </row>
        <row r="237">
          <cell r="B237" t="str">
            <v xml:space="preserve"> - Flīžu līme Mapei Adesilex P9</v>
          </cell>
        </row>
        <row r="238">
          <cell r="B238" t="str">
            <v xml:space="preserve"> - Grunts Bostik Primer 6000</v>
          </cell>
        </row>
        <row r="239">
          <cell r="B239" t="str">
            <v xml:space="preserve"> - Grunts Knauf Betokontakt</v>
          </cell>
        </row>
        <row r="240">
          <cell r="B240" t="str">
            <v xml:space="preserve"> - Grunts Knauf Putzgrund</v>
          </cell>
        </row>
        <row r="241">
          <cell r="B241" t="str">
            <v xml:space="preserve"> - Grunts Knauf Tiefengrund</v>
          </cell>
        </row>
        <row r="242">
          <cell r="B242" t="str">
            <v xml:space="preserve"> - Grunts Mapeprimer P100</v>
          </cell>
        </row>
        <row r="243">
          <cell r="B243" t="str">
            <v xml:space="preserve"> - Gruntskrāsa Beckers Scotte Grund</v>
          </cell>
        </row>
        <row r="244">
          <cell r="B244" t="str">
            <v xml:space="preserve"> - Ģeotekstils Terrasafe 3000</v>
          </cell>
        </row>
        <row r="245">
          <cell r="B245" t="str">
            <v xml:space="preserve"> - Ģipša apmetums Knauf Rotband</v>
          </cell>
        </row>
        <row r="246">
          <cell r="B246" t="str">
            <v xml:space="preserve"> - Ģipša mašīnapmetums Knauf MP-75</v>
          </cell>
        </row>
        <row r="247">
          <cell r="B247" t="str">
            <v xml:space="preserve"> - Ģipškartona plātnes GKB 12,5mm standarta, Knauf</v>
          </cell>
        </row>
        <row r="248">
          <cell r="B248" t="str">
            <v xml:space="preserve"> - Ģipškartona plātnes GKBI 12,5mm mitrumizturīgās, Knauf</v>
          </cell>
        </row>
        <row r="249">
          <cell r="B249" t="str">
            <v xml:space="preserve"> - Ģipškartona plātnes GKF 12,5mm ugunsdrošās Knauf</v>
          </cell>
        </row>
        <row r="250">
          <cell r="B250" t="str">
            <v xml:space="preserve"> - Hidroizolācijas sastāvs uz cementa bāzes Mapelastic</v>
          </cell>
        </row>
        <row r="251">
          <cell r="B251" t="str">
            <v xml:space="preserve"> - Hidroizolējoša java uz cementa bāzes Vandex Uni Mortar 1</v>
          </cell>
        </row>
        <row r="252">
          <cell r="B252" t="str">
            <v xml:space="preserve"> - Java M250</v>
          </cell>
        </row>
        <row r="253">
          <cell r="B253" t="str">
            <v xml:space="preserve"> - Kāpnes, ārējas metāla konstrukcijas</v>
          </cell>
        </row>
        <row r="254">
          <cell r="B254" t="str">
            <v xml:space="preserve"> - Keramikas grīdas flīzes</v>
          </cell>
        </row>
        <row r="255">
          <cell r="B255" t="str">
            <v xml:space="preserve"> - Keramikas sienu flīzes</v>
          </cell>
        </row>
        <row r="256">
          <cell r="B256" t="str">
            <v xml:space="preserve"> - Krāsa lateksa Beckerplast 7</v>
          </cell>
        </row>
        <row r="257">
          <cell r="B257" t="str">
            <v xml:space="preserve"> - Krāsa silikāta Hansa Silicat</v>
          </cell>
        </row>
        <row r="258">
          <cell r="B258" t="str">
            <v xml:space="preserve"> - Krustveida savienotājs CD profilam 60/27/0,6</v>
          </cell>
        </row>
        <row r="259">
          <cell r="B259" t="str">
            <v xml:space="preserve"> - Kvarca smiltis 0,4mm</v>
          </cell>
        </row>
        <row r="260">
          <cell r="B260" t="str">
            <v xml:space="preserve"> - Līme linolejam Forbo 525</v>
          </cell>
        </row>
        <row r="261">
          <cell r="B261" t="str">
            <v xml:space="preserve"> - Līme paklāja segumiem Forbo 522</v>
          </cell>
        </row>
        <row r="262">
          <cell r="B262" t="str">
            <v xml:space="preserve"> - Līmjava Knauf LSZ-2</v>
          </cell>
        </row>
        <row r="263">
          <cell r="B263" t="str">
            <v xml:space="preserve"> - Linolejs, dabīgais</v>
          </cell>
        </row>
        <row r="264">
          <cell r="B264" t="str">
            <v xml:space="preserve"> - Logi, alumīnija rāmī, ar iebūves piederumiem, furnitūru utt. aprīkoti ar alumīnija žalūzijām</v>
          </cell>
        </row>
        <row r="265">
          <cell r="B265" t="str">
            <v xml:space="preserve"> - Margas terasēm</v>
          </cell>
        </row>
        <row r="266">
          <cell r="B266" t="str">
            <v xml:space="preserve"> - Margas kāpnēm</v>
          </cell>
        </row>
        <row r="267">
          <cell r="B267" t="str">
            <v xml:space="preserve"> - Metāla profili CD 60/27/0,6</v>
          </cell>
        </row>
        <row r="268">
          <cell r="B268" t="str">
            <v xml:space="preserve"> - Metāla profili CW100</v>
          </cell>
        </row>
        <row r="269">
          <cell r="B269" t="str">
            <v xml:space="preserve"> - Metāla profili CW75</v>
          </cell>
        </row>
        <row r="270">
          <cell r="B270" t="str">
            <v xml:space="preserve"> - Metāla profili CW50</v>
          </cell>
        </row>
        <row r="271">
          <cell r="B271" t="str">
            <v xml:space="preserve"> - Metāla profili UD 28/27/0,6</v>
          </cell>
        </row>
        <row r="272">
          <cell r="B272" t="str">
            <v xml:space="preserve"> - Metāla profili UW50</v>
          </cell>
        </row>
        <row r="273">
          <cell r="B273" t="str">
            <v xml:space="preserve"> - Metāla profili UW75</v>
          </cell>
        </row>
        <row r="274">
          <cell r="B274" t="str">
            <v xml:space="preserve"> - Metāla profili UW100</v>
          </cell>
        </row>
        <row r="275">
          <cell r="B275" t="str">
            <v xml:space="preserve"> - Metināšanas stieple linolejam</v>
          </cell>
        </row>
        <row r="276">
          <cell r="B276" t="str">
            <v xml:space="preserve"> - Mūrjava Muurisegu M100/600</v>
          </cell>
        </row>
        <row r="277">
          <cell r="B277" t="str">
            <v xml:space="preserve"> - Paklājflīzes Interface</v>
          </cell>
        </row>
        <row r="278">
          <cell r="B278" t="str">
            <v xml:space="preserve"> - Palodzes, iekšējās</v>
          </cell>
        </row>
        <row r="279">
          <cell r="B279" t="str">
            <v xml:space="preserve"> - Pērkamie materiāli (konusi, aizbāžņi, caurulītes)</v>
          </cell>
        </row>
        <row r="280">
          <cell r="B280" t="str">
            <v xml:space="preserve"> - Piekares sistēma, alumīnija  režģveida griesti Favor Magnagrid 9, acs izmērs 75mm, profila augstums 40mm, krāsa alumīnijs standarts; palīgmateriāli</v>
          </cell>
        </row>
        <row r="281">
          <cell r="B281" t="str">
            <v xml:space="preserve"> - Piekares sistēma, Armstrong griestu plātnes 600x600mm, palīgmateriāli</v>
          </cell>
        </row>
        <row r="282">
          <cell r="B282" t="str">
            <v xml:space="preserve"> - Polietilēna plēve LDPE 200mikr</v>
          </cell>
        </row>
        <row r="283">
          <cell r="B283" t="str">
            <v xml:space="preserve"> - PVC grīdas segums, antistatisks</v>
          </cell>
        </row>
        <row r="284">
          <cell r="B284" t="str">
            <v xml:space="preserve"> - Sal. dz. betona kāpņu laids ar 16 pakāpieniem (nestandarta izstrādājums)</v>
          </cell>
        </row>
        <row r="285">
          <cell r="B285" t="str">
            <v xml:space="preserve"> - Saplāksnis laminētais 21mm</v>
          </cell>
        </row>
        <row r="286">
          <cell r="B286" t="str">
            <v xml:space="preserve"> - Sietlenta, stikla šķiedras</v>
          </cell>
        </row>
        <row r="287">
          <cell r="B287" t="str">
            <v xml:space="preserve"> - Siets SSA-1363-S</v>
          </cell>
        </row>
        <row r="288">
          <cell r="B288" t="str">
            <v xml:space="preserve"> - Skrūves LN3,5x9mm</v>
          </cell>
        </row>
        <row r="289">
          <cell r="B289" t="str">
            <v xml:space="preserve"> - Skrūves TN3,5x25mm</v>
          </cell>
        </row>
        <row r="290">
          <cell r="B290" t="str">
            <v xml:space="preserve"> - Skrūves TN3,5x35mm</v>
          </cell>
        </row>
        <row r="291">
          <cell r="B291" t="str">
            <v xml:space="preserve"> - Smilšpapīrs Nr. 120</v>
          </cell>
        </row>
        <row r="292">
          <cell r="B292" t="str">
            <v xml:space="preserve"> - Smilšpapīrs Nr. 60</v>
          </cell>
        </row>
        <row r="293">
          <cell r="B293" t="str">
            <v xml:space="preserve"> - Smiltis</v>
          </cell>
        </row>
        <row r="294">
          <cell r="B294" t="str">
            <v xml:space="preserve"> - Stieple ar cilpu 25cm-75cm</v>
          </cell>
        </row>
        <row r="295">
          <cell r="B295" t="str">
            <v xml:space="preserve"> - Stieple siešanai</v>
          </cell>
        </row>
        <row r="296">
          <cell r="B296" t="str">
            <v xml:space="preserve"> - Stūra šina ģipškartonam CINK 31/31mm</v>
          </cell>
        </row>
        <row r="297">
          <cell r="B297" t="str">
            <v xml:space="preserve"> - Stūris ēku siltināšanai PVC siets</v>
          </cell>
        </row>
        <row r="298">
          <cell r="B298" t="str">
            <v xml:space="preserve"> - Šķembas</v>
          </cell>
        </row>
        <row r="299">
          <cell r="B299" t="str">
            <v xml:space="preserve"> - Špaktele Beckers Breplasta H</v>
          </cell>
        </row>
        <row r="300">
          <cell r="B300" t="str">
            <v xml:space="preserve"> - Špaktele Bostik Comby</v>
          </cell>
        </row>
        <row r="301">
          <cell r="B301" t="str">
            <v xml:space="preserve"> - Šuvju aizpildītājs flīzēm Mapei Ultracolor</v>
          </cell>
        </row>
        <row r="302">
          <cell r="B302" t="str">
            <v xml:space="preserve"> - Šuvju špaktele ģipškartonam  Knauf Uniflott impragniert</v>
          </cell>
        </row>
        <row r="303">
          <cell r="B303" t="str">
            <v xml:space="preserve"> - Šuvju špaktele ģipškartonam Knauf Uniflott</v>
          </cell>
        </row>
        <row r="304">
          <cell r="B304" t="str">
            <v xml:space="preserve"> - Tonēšanas izmaksas</v>
          </cell>
        </row>
        <row r="305">
          <cell r="B305" t="str">
            <v xml:space="preserve"> - Vadulas</v>
          </cell>
        </row>
        <row r="306">
          <cell r="B306" t="str">
            <v xml:space="preserve"> - Veidņu eļļa</v>
          </cell>
        </row>
        <row r="307">
          <cell r="B307" t="str">
            <v xml:space="preserve"> - Virsmas cietinātājs Neodur HE 2</v>
          </cell>
        </row>
        <row r="308">
          <cell r="B308" t="str">
            <v xml:space="preserve"> - Zāģmateriāli veidņiem</v>
          </cell>
        </row>
        <row r="310">
          <cell r="B310" t="str">
            <v>TEHNIKA</v>
          </cell>
        </row>
        <row r="311">
          <cell r="B311" t="str">
            <v xml:space="preserve"> - Apmetuma mašīna mašīnapmetumam</v>
          </cell>
        </row>
        <row r="312">
          <cell r="B312" t="str">
            <v xml:space="preserve"> - Betona sūknis</v>
          </cell>
        </row>
        <row r="313">
          <cell r="B313" t="str">
            <v xml:space="preserve"> - Buldozers T-130</v>
          </cell>
        </row>
        <row r="314">
          <cell r="B314" t="str">
            <v xml:space="preserve"> - Celtņa darbs</v>
          </cell>
        </row>
        <row r="315">
          <cell r="B315" t="str">
            <v xml:space="preserve"> - Dziļumvibrators ar pārvadu 5m , vāle 34-70mm</v>
          </cell>
        </row>
        <row r="316">
          <cell r="B316" t="str">
            <v xml:space="preserve"> - Kolonnu veidņu Frami Universal īre</v>
          </cell>
        </row>
        <row r="317">
          <cell r="B317" t="str">
            <v xml:space="preserve"> - Maisītājs mūrjavai</v>
          </cell>
        </row>
        <row r="318">
          <cell r="B318" t="str">
            <v xml:space="preserve"> - Margu īre pārseguma veidņiem (ned)</v>
          </cell>
        </row>
        <row r="319">
          <cell r="B319" t="str">
            <v xml:space="preserve"> - Mūrnieku pastatnes</v>
          </cell>
        </row>
        <row r="320">
          <cell r="B320" t="str">
            <v xml:space="preserve"> - Pārseguma veidņu īre gludam pārsegumam Dokaflex &lt;4.50m (ned)</v>
          </cell>
        </row>
        <row r="321">
          <cell r="B321" t="str">
            <v xml:space="preserve"> - Pārseguma veidņu īre gludam,slīpam pārsegumam (ned)</v>
          </cell>
        </row>
        <row r="322">
          <cell r="B322" t="str">
            <v xml:space="preserve"> - Sastatņu īre</v>
          </cell>
        </row>
        <row r="323">
          <cell r="B323" t="str">
            <v xml:space="preserve"> - Sienu veidņu Frami Framak īre (ned)</v>
          </cell>
        </row>
        <row r="324">
          <cell r="B324" t="str">
            <v xml:space="preserve"> - Sienu veidņu īre slīpām sienām</v>
          </cell>
        </row>
        <row r="325">
          <cell r="B325" t="str">
            <v xml:space="preserve"> - Slīpmašīna benzīna 600mm kompl.</v>
          </cell>
        </row>
        <row r="326">
          <cell r="B326" t="str">
            <v xml:space="preserve"> - Slīpmašīna benzīna 900mm kompl.</v>
          </cell>
        </row>
        <row r="327">
          <cell r="B327" t="str">
            <v xml:space="preserve"> - Špakteļmašīna</v>
          </cell>
        </row>
        <row r="328">
          <cell r="B328" t="str">
            <v xml:space="preserve"> - Vibrolata 5,25m</v>
          </cell>
        </row>
        <row r="329">
          <cell r="B329" t="str">
            <v xml:space="preserve"> - Vibroplate 450-500kg</v>
          </cell>
        </row>
        <row r="330">
          <cell r="B330" t="str">
            <v xml:space="preserve"> - Vibroplate 45-70kg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topLeftCell="A10" zoomScale="90" zoomScaleNormal="90" workbookViewId="0">
      <selection activeCell="V21" sqref="V21"/>
    </sheetView>
  </sheetViews>
  <sheetFormatPr defaultRowHeight="12.75" outlineLevelCol="1" x14ac:dyDescent="0.2"/>
  <cols>
    <col min="1" max="1" width="8.140625" style="11" customWidth="1"/>
    <col min="2" max="2" width="8.28515625" style="11" customWidth="1"/>
    <col min="3" max="3" width="33.140625" style="11" customWidth="1"/>
    <col min="4" max="4" width="8.5703125" style="4" customWidth="1"/>
    <col min="5" max="5" width="11.28515625" style="4" customWidth="1"/>
    <col min="6" max="6" width="9.7109375" style="11" customWidth="1" outlineLevel="1"/>
    <col min="7" max="7" width="10.5703125" style="11" customWidth="1" outlineLevel="1"/>
    <col min="8" max="8" width="10" style="11" customWidth="1" outlineLevel="1"/>
    <col min="9" max="9" width="9.7109375" style="11" customWidth="1" outlineLevel="1"/>
    <col min="10" max="10" width="10.5703125" style="11" customWidth="1" outlineLevel="1"/>
    <col min="11" max="12" width="11.5703125" style="11" customWidth="1" outlineLevel="1"/>
    <col min="13" max="13" width="10.5703125" style="11" customWidth="1" outlineLevel="1"/>
    <col min="14" max="16384" width="9.140625" style="5"/>
  </cols>
  <sheetData>
    <row r="1" spans="1:17" ht="49.5" customHeight="1" x14ac:dyDescent="0.2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"/>
    </row>
    <row r="2" spans="1:17" ht="16.5" customHeight="1" x14ac:dyDescent="0.2">
      <c r="A2" s="111" t="s">
        <v>70</v>
      </c>
      <c r="B2" s="111"/>
      <c r="C2" s="111"/>
      <c r="D2" s="6"/>
      <c r="E2" s="6"/>
      <c r="F2" s="7"/>
      <c r="G2" s="7"/>
      <c r="H2" s="7"/>
      <c r="I2" s="7"/>
      <c r="J2" s="7"/>
      <c r="K2" s="7"/>
      <c r="L2" s="7"/>
      <c r="M2" s="7"/>
    </row>
    <row r="3" spans="1:17" x14ac:dyDescent="0.2">
      <c r="A3" s="8"/>
      <c r="B3" s="8"/>
      <c r="C3" s="9"/>
      <c r="D3" s="10"/>
      <c r="E3" s="10"/>
      <c r="F3" s="7"/>
      <c r="G3" s="7"/>
      <c r="H3" s="7"/>
      <c r="I3" s="7"/>
      <c r="J3" s="7"/>
      <c r="K3" s="7"/>
      <c r="L3" s="7"/>
      <c r="M3" s="7"/>
    </row>
    <row r="4" spans="1:17" ht="15.75" customHeight="1" x14ac:dyDescent="0.2">
      <c r="A4" s="88" t="s">
        <v>10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7" ht="15.75" x14ac:dyDescent="0.2">
      <c r="A5" s="105" t="s">
        <v>49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7" s="2" customFormat="1" ht="18.75" customHeight="1" x14ac:dyDescent="0.2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7" ht="15" x14ac:dyDescent="0.2">
      <c r="A7" s="1"/>
      <c r="B7" s="1"/>
      <c r="C7" s="1"/>
      <c r="D7" s="1"/>
      <c r="E7" s="1"/>
      <c r="F7" s="7"/>
      <c r="G7" s="7"/>
      <c r="H7" s="7"/>
      <c r="I7" s="7"/>
      <c r="J7" s="7"/>
      <c r="K7" s="7"/>
      <c r="L7" s="7"/>
      <c r="M7" s="7"/>
    </row>
    <row r="8" spans="1:17" s="2" customFormat="1" ht="13.5" customHeight="1" x14ac:dyDescent="0.2">
      <c r="A8" s="31" t="s">
        <v>11</v>
      </c>
      <c r="B8" s="31"/>
      <c r="C8" s="31"/>
      <c r="D8" s="31"/>
      <c r="E8" s="32"/>
      <c r="F8" s="32"/>
      <c r="G8" s="32"/>
      <c r="H8" s="31"/>
      <c r="I8" s="31"/>
      <c r="J8" s="31"/>
      <c r="K8" s="31"/>
      <c r="L8" s="31"/>
      <c r="M8" s="31"/>
      <c r="N8" s="31"/>
      <c r="O8" s="33"/>
      <c r="P8" s="31"/>
    </row>
    <row r="9" spans="1:17" s="2" customFormat="1" ht="24.75" customHeight="1" x14ac:dyDescent="0.2">
      <c r="A9" s="86" t="s">
        <v>13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7" s="2" customFormat="1" ht="15" x14ac:dyDescent="0.2">
      <c r="A10" s="2" t="s">
        <v>12</v>
      </c>
      <c r="D10" s="34"/>
      <c r="E10" s="32"/>
      <c r="F10" s="32"/>
      <c r="G10" s="32"/>
    </row>
    <row r="11" spans="1:17" s="2" customFormat="1" ht="13.5" customHeight="1" x14ac:dyDescent="0.2">
      <c r="A11" s="2" t="s">
        <v>14</v>
      </c>
      <c r="D11" s="34"/>
      <c r="E11" s="32"/>
      <c r="F11" s="32"/>
      <c r="G11" s="32"/>
    </row>
    <row r="12" spans="1:17" s="2" customFormat="1" ht="13.5" customHeight="1" x14ac:dyDescent="0.2">
      <c r="D12" s="34"/>
      <c r="E12" s="32"/>
      <c r="F12" s="32"/>
      <c r="G12" s="32"/>
      <c r="M12" s="2" t="s">
        <v>50</v>
      </c>
    </row>
    <row r="13" spans="1:17" s="2" customFormat="1" ht="24.75" customHeight="1" x14ac:dyDescent="0.2">
      <c r="A13" s="35" t="s">
        <v>15</v>
      </c>
      <c r="B13" s="35"/>
      <c r="C13" s="35"/>
      <c r="D13" s="35"/>
      <c r="E13" s="36"/>
      <c r="F13" s="36"/>
      <c r="G13" s="36"/>
      <c r="H13" s="37"/>
      <c r="I13" s="87" t="s">
        <v>1</v>
      </c>
      <c r="J13" s="87"/>
      <c r="K13" s="87"/>
      <c r="L13" s="87"/>
      <c r="M13" s="104"/>
      <c r="N13" s="104"/>
    </row>
    <row r="14" spans="1:17" s="2" customFormat="1" ht="15" hidden="1" x14ac:dyDescent="0.2">
      <c r="A14" s="35"/>
      <c r="B14" s="35"/>
      <c r="D14" s="84"/>
      <c r="E14" s="84"/>
      <c r="F14" s="38"/>
      <c r="G14" s="38"/>
      <c r="H14" s="37"/>
      <c r="I14" s="37"/>
      <c r="J14" s="39"/>
      <c r="K14" s="39"/>
      <c r="L14" s="39"/>
      <c r="M14" s="39"/>
      <c r="N14" s="40"/>
    </row>
    <row r="15" spans="1:17" s="2" customFormat="1" ht="15" x14ac:dyDescent="0.2">
      <c r="A15" s="85" t="s">
        <v>2</v>
      </c>
      <c r="B15" s="85" t="s">
        <v>37</v>
      </c>
      <c r="C15" s="85" t="s">
        <v>3</v>
      </c>
      <c r="D15" s="85" t="s">
        <v>71</v>
      </c>
      <c r="E15" s="85" t="s">
        <v>4</v>
      </c>
      <c r="F15" s="85" t="s">
        <v>5</v>
      </c>
      <c r="G15" s="85"/>
      <c r="H15" s="85"/>
      <c r="I15" s="85"/>
      <c r="J15" s="85"/>
      <c r="K15" s="85"/>
      <c r="L15" s="85" t="s">
        <v>6</v>
      </c>
      <c r="M15" s="85"/>
      <c r="N15" s="85"/>
      <c r="O15" s="85"/>
      <c r="P15" s="85"/>
    </row>
    <row r="16" spans="1:17" s="2" customFormat="1" ht="60.75" customHeight="1" x14ac:dyDescent="0.2">
      <c r="A16" s="85"/>
      <c r="B16" s="85"/>
      <c r="C16" s="85"/>
      <c r="D16" s="85"/>
      <c r="E16" s="85"/>
      <c r="F16" s="41" t="s">
        <v>7</v>
      </c>
      <c r="G16" s="41" t="s">
        <v>8</v>
      </c>
      <c r="H16" s="41" t="s">
        <v>16</v>
      </c>
      <c r="I16" s="41" t="s">
        <v>17</v>
      </c>
      <c r="J16" s="41" t="s">
        <v>18</v>
      </c>
      <c r="K16" s="41" t="s">
        <v>19</v>
      </c>
      <c r="L16" s="41" t="s">
        <v>9</v>
      </c>
      <c r="M16" s="41" t="s">
        <v>16</v>
      </c>
      <c r="N16" s="41" t="s">
        <v>17</v>
      </c>
      <c r="O16" s="41" t="s">
        <v>18</v>
      </c>
      <c r="P16" s="41" t="s">
        <v>20</v>
      </c>
      <c r="Q16" s="42"/>
    </row>
    <row r="17" spans="1:16" x14ac:dyDescent="0.2">
      <c r="A17" s="43"/>
      <c r="B17" s="43"/>
      <c r="C17" s="44"/>
      <c r="D17" s="43"/>
      <c r="E17" s="43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</row>
    <row r="18" spans="1:16" x14ac:dyDescent="0.2">
      <c r="A18" s="103"/>
      <c r="B18" s="103"/>
      <c r="C18" s="103"/>
      <c r="D18" s="103"/>
      <c r="E18" s="103"/>
      <c r="F18" s="12"/>
      <c r="G18" s="12"/>
      <c r="H18" s="12"/>
      <c r="I18" s="12"/>
      <c r="J18" s="12"/>
      <c r="K18" s="12"/>
      <c r="L18" s="12"/>
      <c r="M18" s="12"/>
      <c r="N18" s="46"/>
      <c r="O18" s="46"/>
      <c r="P18" s="46"/>
    </row>
    <row r="19" spans="1:16" x14ac:dyDescent="0.2">
      <c r="A19" s="13"/>
      <c r="B19" s="13"/>
      <c r="C19" s="13" t="s">
        <v>23</v>
      </c>
      <c r="D19" s="13"/>
      <c r="E19" s="13"/>
      <c r="F19" s="12"/>
      <c r="G19" s="12"/>
      <c r="H19" s="12"/>
      <c r="I19" s="12"/>
      <c r="J19" s="12"/>
      <c r="K19" s="12"/>
      <c r="L19" s="12"/>
      <c r="M19" s="12"/>
      <c r="N19" s="46"/>
      <c r="O19" s="46"/>
      <c r="P19" s="46"/>
    </row>
    <row r="20" spans="1:16" ht="25.5" x14ac:dyDescent="0.2">
      <c r="A20" s="17" t="s">
        <v>43</v>
      </c>
      <c r="B20" s="14"/>
      <c r="C20" s="15" t="s">
        <v>24</v>
      </c>
      <c r="D20" s="16" t="s">
        <v>25</v>
      </c>
      <c r="E20" s="66">
        <v>165</v>
      </c>
      <c r="F20" s="12"/>
      <c r="G20" s="12"/>
      <c r="H20" s="12"/>
      <c r="I20" s="12"/>
      <c r="J20" s="12"/>
      <c r="K20" s="12"/>
      <c r="L20" s="12"/>
      <c r="M20" s="12"/>
      <c r="N20" s="46"/>
      <c r="O20" s="46"/>
      <c r="P20" s="46"/>
    </row>
    <row r="21" spans="1:16" ht="25.5" x14ac:dyDescent="0.2">
      <c r="A21" s="17" t="s">
        <v>44</v>
      </c>
      <c r="B21" s="17"/>
      <c r="C21" s="18" t="s">
        <v>26</v>
      </c>
      <c r="D21" s="19" t="s">
        <v>21</v>
      </c>
      <c r="E21" s="67">
        <v>165</v>
      </c>
      <c r="F21" s="12"/>
      <c r="G21" s="12"/>
      <c r="H21" s="12"/>
      <c r="I21" s="12"/>
      <c r="J21" s="12"/>
      <c r="K21" s="12"/>
      <c r="L21" s="12"/>
      <c r="M21" s="12"/>
      <c r="N21" s="46"/>
      <c r="O21" s="46"/>
      <c r="P21" s="46"/>
    </row>
    <row r="22" spans="1:16" ht="38.25" x14ac:dyDescent="0.2">
      <c r="A22" s="47" t="s">
        <v>45</v>
      </c>
      <c r="B22" s="17"/>
      <c r="C22" s="20" t="s">
        <v>27</v>
      </c>
      <c r="D22" s="19" t="s">
        <v>21</v>
      </c>
      <c r="E22" s="67">
        <v>15</v>
      </c>
      <c r="F22" s="12"/>
      <c r="G22" s="12"/>
      <c r="H22" s="12"/>
      <c r="I22" s="12"/>
      <c r="J22" s="12"/>
      <c r="K22" s="12"/>
      <c r="L22" s="12"/>
      <c r="M22" s="12"/>
      <c r="N22" s="46"/>
      <c r="O22" s="46"/>
      <c r="P22" s="46"/>
    </row>
    <row r="23" spans="1:16" ht="38.25" x14ac:dyDescent="0.2">
      <c r="A23" s="17" t="s">
        <v>46</v>
      </c>
      <c r="B23" s="21"/>
      <c r="C23" s="20" t="s">
        <v>28</v>
      </c>
      <c r="D23" s="19" t="s">
        <v>21</v>
      </c>
      <c r="E23" s="67">
        <v>15</v>
      </c>
      <c r="F23" s="12"/>
      <c r="G23" s="12"/>
      <c r="H23" s="12"/>
      <c r="I23" s="12"/>
      <c r="J23" s="12"/>
      <c r="K23" s="12"/>
      <c r="L23" s="12"/>
      <c r="M23" s="12"/>
      <c r="N23" s="46"/>
      <c r="O23" s="46"/>
      <c r="P23" s="46"/>
    </row>
    <row r="24" spans="1:16" x14ac:dyDescent="0.2">
      <c r="A24" s="17" t="s">
        <v>47</v>
      </c>
      <c r="B24" s="17"/>
      <c r="C24" s="20" t="s">
        <v>29</v>
      </c>
      <c r="D24" s="19" t="s">
        <v>21</v>
      </c>
      <c r="E24" s="67">
        <v>15</v>
      </c>
      <c r="F24" s="12"/>
      <c r="G24" s="12"/>
      <c r="H24" s="12"/>
      <c r="I24" s="12"/>
      <c r="J24" s="12"/>
      <c r="K24" s="12"/>
      <c r="L24" s="12"/>
      <c r="M24" s="12"/>
      <c r="N24" s="46"/>
      <c r="O24" s="46"/>
      <c r="P24" s="46"/>
    </row>
    <row r="25" spans="1:16" x14ac:dyDescent="0.2">
      <c r="A25" s="47" t="s">
        <v>48</v>
      </c>
      <c r="B25" s="17"/>
      <c r="C25" s="22" t="s">
        <v>30</v>
      </c>
      <c r="D25" s="23" t="s">
        <v>22</v>
      </c>
      <c r="E25" s="68">
        <v>1</v>
      </c>
      <c r="F25" s="12"/>
      <c r="G25" s="12"/>
      <c r="H25" s="12"/>
      <c r="I25" s="12"/>
      <c r="J25" s="12"/>
      <c r="K25" s="12"/>
      <c r="L25" s="12"/>
      <c r="M25" s="12"/>
      <c r="N25" s="46"/>
      <c r="O25" s="46"/>
      <c r="P25" s="46"/>
    </row>
    <row r="26" spans="1:16" x14ac:dyDescent="0.2">
      <c r="A26" s="47"/>
      <c r="B26" s="17"/>
      <c r="C26" s="24" t="s">
        <v>31</v>
      </c>
      <c r="D26" s="23"/>
      <c r="E26" s="68"/>
      <c r="F26" s="12"/>
      <c r="G26" s="12"/>
      <c r="H26" s="12"/>
      <c r="I26" s="12"/>
      <c r="J26" s="12"/>
      <c r="K26" s="12"/>
      <c r="L26" s="12"/>
      <c r="M26" s="12"/>
      <c r="N26" s="46"/>
      <c r="O26" s="46"/>
      <c r="P26" s="46"/>
    </row>
    <row r="27" spans="1:16" x14ac:dyDescent="0.2">
      <c r="A27" s="17" t="s">
        <v>51</v>
      </c>
      <c r="B27" s="17"/>
      <c r="C27" s="25" t="s">
        <v>32</v>
      </c>
      <c r="D27" s="16" t="s">
        <v>25</v>
      </c>
      <c r="E27" s="66">
        <f>ROUND((13*3+15*4)*2*1.2,0)</f>
        <v>238</v>
      </c>
      <c r="F27" s="12"/>
      <c r="G27" s="12"/>
      <c r="H27" s="12"/>
      <c r="I27" s="12"/>
      <c r="J27" s="12"/>
      <c r="K27" s="12"/>
      <c r="L27" s="12"/>
      <c r="M27" s="12"/>
      <c r="N27" s="46"/>
      <c r="O27" s="46"/>
      <c r="P27" s="46"/>
    </row>
    <row r="28" spans="1:16" ht="25.5" x14ac:dyDescent="0.2">
      <c r="A28" s="17" t="s">
        <v>52</v>
      </c>
      <c r="B28" s="21"/>
      <c r="C28" s="26" t="s">
        <v>33</v>
      </c>
      <c r="D28" s="19" t="s">
        <v>21</v>
      </c>
      <c r="E28" s="67">
        <v>17</v>
      </c>
      <c r="F28" s="12"/>
      <c r="G28" s="12"/>
      <c r="H28" s="12"/>
      <c r="I28" s="12"/>
      <c r="J28" s="12"/>
      <c r="K28" s="12"/>
      <c r="L28" s="12"/>
      <c r="M28" s="12"/>
      <c r="N28" s="46"/>
      <c r="O28" s="46"/>
      <c r="P28" s="46"/>
    </row>
    <row r="29" spans="1:16" ht="25.5" x14ac:dyDescent="0.2">
      <c r="A29" s="17" t="s">
        <v>53</v>
      </c>
      <c r="B29" s="21"/>
      <c r="C29" s="15" t="s">
        <v>24</v>
      </c>
      <c r="D29" s="16" t="s">
        <v>25</v>
      </c>
      <c r="E29" s="66">
        <f>8*9</f>
        <v>72</v>
      </c>
      <c r="F29" s="12"/>
      <c r="G29" s="12"/>
      <c r="H29" s="12"/>
      <c r="I29" s="12"/>
      <c r="J29" s="12"/>
      <c r="K29" s="12"/>
      <c r="L29" s="12"/>
      <c r="M29" s="12"/>
      <c r="N29" s="46"/>
      <c r="O29" s="46"/>
      <c r="P29" s="46"/>
    </row>
    <row r="30" spans="1:16" ht="25.5" x14ac:dyDescent="0.2">
      <c r="A30" s="17" t="s">
        <v>54</v>
      </c>
      <c r="B30" s="21"/>
      <c r="C30" s="18" t="s">
        <v>34</v>
      </c>
      <c r="D30" s="19" t="s">
        <v>21</v>
      </c>
      <c r="E30" s="67">
        <f>ROUND(E27/1.5,0)</f>
        <v>159</v>
      </c>
      <c r="F30" s="12"/>
      <c r="G30" s="12"/>
      <c r="H30" s="12"/>
      <c r="I30" s="12"/>
      <c r="J30" s="12"/>
      <c r="K30" s="12"/>
      <c r="L30" s="12"/>
      <c r="M30" s="12"/>
      <c r="N30" s="46"/>
      <c r="O30" s="46"/>
      <c r="P30" s="46"/>
    </row>
    <row r="31" spans="1:16" ht="25.5" x14ac:dyDescent="0.2">
      <c r="A31" s="17" t="s">
        <v>55</v>
      </c>
      <c r="B31" s="17"/>
      <c r="C31" s="18" t="s">
        <v>26</v>
      </c>
      <c r="D31" s="19" t="s">
        <v>21</v>
      </c>
      <c r="E31" s="67">
        <f>E29</f>
        <v>72</v>
      </c>
      <c r="F31" s="12"/>
      <c r="G31" s="12"/>
      <c r="H31" s="12"/>
      <c r="I31" s="12"/>
      <c r="J31" s="12"/>
      <c r="K31" s="12"/>
      <c r="L31" s="12"/>
      <c r="M31" s="12"/>
      <c r="N31" s="46"/>
      <c r="O31" s="46"/>
      <c r="P31" s="46"/>
    </row>
    <row r="32" spans="1:16" ht="38.25" x14ac:dyDescent="0.2">
      <c r="A32" s="17" t="s">
        <v>56</v>
      </c>
      <c r="B32" s="17"/>
      <c r="C32" s="20" t="s">
        <v>27</v>
      </c>
      <c r="D32" s="19" t="s">
        <v>21</v>
      </c>
      <c r="E32" s="67">
        <f>8+18</f>
        <v>26</v>
      </c>
      <c r="F32" s="12"/>
      <c r="G32" s="12"/>
      <c r="H32" s="12"/>
      <c r="I32" s="12"/>
      <c r="J32" s="12"/>
      <c r="K32" s="12"/>
      <c r="L32" s="12"/>
      <c r="M32" s="12"/>
      <c r="N32" s="46"/>
      <c r="O32" s="46"/>
      <c r="P32" s="46"/>
    </row>
    <row r="33" spans="1:16" ht="38.25" x14ac:dyDescent="0.2">
      <c r="A33" s="17" t="s">
        <v>57</v>
      </c>
      <c r="B33" s="17"/>
      <c r="C33" s="20" t="s">
        <v>28</v>
      </c>
      <c r="D33" s="19" t="s">
        <v>21</v>
      </c>
      <c r="E33" s="67">
        <v>8</v>
      </c>
      <c r="F33" s="12"/>
      <c r="G33" s="12"/>
      <c r="H33" s="12"/>
      <c r="I33" s="12"/>
      <c r="J33" s="12"/>
      <c r="K33" s="12"/>
      <c r="L33" s="12"/>
      <c r="M33" s="12"/>
      <c r="N33" s="46"/>
      <c r="O33" s="46"/>
      <c r="P33" s="46"/>
    </row>
    <row r="34" spans="1:16" x14ac:dyDescent="0.2">
      <c r="A34" s="17" t="s">
        <v>58</v>
      </c>
      <c r="B34" s="17"/>
      <c r="C34" s="20" t="s">
        <v>29</v>
      </c>
      <c r="D34" s="19" t="s">
        <v>21</v>
      </c>
      <c r="E34" s="67">
        <v>8</v>
      </c>
      <c r="F34" s="12"/>
      <c r="G34" s="12"/>
      <c r="H34" s="12"/>
      <c r="I34" s="12"/>
      <c r="J34" s="12"/>
      <c r="K34" s="12"/>
      <c r="L34" s="12"/>
      <c r="M34" s="12"/>
      <c r="N34" s="46"/>
      <c r="O34" s="46"/>
      <c r="P34" s="46"/>
    </row>
    <row r="35" spans="1:16" x14ac:dyDescent="0.2">
      <c r="A35" s="17" t="s">
        <v>59</v>
      </c>
      <c r="B35" s="17"/>
      <c r="C35" s="22" t="s">
        <v>30</v>
      </c>
      <c r="D35" s="23" t="s">
        <v>22</v>
      </c>
      <c r="E35" s="68">
        <v>1</v>
      </c>
      <c r="F35" s="12"/>
      <c r="G35" s="12"/>
      <c r="H35" s="12"/>
      <c r="I35" s="12"/>
      <c r="J35" s="12"/>
      <c r="K35" s="12"/>
      <c r="L35" s="12"/>
      <c r="M35" s="12"/>
      <c r="N35" s="46"/>
      <c r="O35" s="46"/>
      <c r="P35" s="46"/>
    </row>
    <row r="36" spans="1:16" x14ac:dyDescent="0.2">
      <c r="A36" s="17"/>
      <c r="B36" s="48"/>
      <c r="C36" s="49"/>
      <c r="D36" s="23"/>
      <c r="E36" s="23"/>
      <c r="F36" s="12"/>
      <c r="G36" s="12"/>
      <c r="H36" s="12"/>
      <c r="I36" s="12"/>
      <c r="J36" s="12"/>
      <c r="K36" s="12"/>
      <c r="L36" s="12"/>
      <c r="M36" s="12"/>
      <c r="N36" s="46"/>
      <c r="O36" s="46"/>
      <c r="P36" s="46"/>
    </row>
    <row r="37" spans="1:16" x14ac:dyDescent="0.2">
      <c r="A37" s="91" t="s">
        <v>64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3"/>
      <c r="M37" s="50"/>
      <c r="N37" s="46"/>
      <c r="O37" s="46"/>
      <c r="P37" s="46"/>
    </row>
    <row r="38" spans="1:16" x14ac:dyDescent="0.2">
      <c r="A38" s="71"/>
      <c r="B38" s="71"/>
      <c r="C38" s="72"/>
      <c r="D38" s="73"/>
      <c r="E38" s="94" t="s">
        <v>65</v>
      </c>
      <c r="F38" s="94"/>
      <c r="G38" s="94"/>
      <c r="H38" s="94"/>
      <c r="I38" s="94"/>
      <c r="J38" s="94"/>
      <c r="K38" s="94"/>
      <c r="L38" s="95"/>
      <c r="M38" s="51"/>
      <c r="N38" s="46"/>
      <c r="O38" s="46"/>
      <c r="P38" s="46"/>
    </row>
    <row r="39" spans="1:16" x14ac:dyDescent="0.2">
      <c r="A39" s="71"/>
      <c r="B39" s="71"/>
      <c r="C39" s="72"/>
      <c r="D39" s="73"/>
      <c r="E39" s="74"/>
      <c r="F39" s="74"/>
      <c r="G39" s="74"/>
      <c r="H39" s="74"/>
      <c r="I39" s="75"/>
      <c r="J39" s="96" t="s">
        <v>66</v>
      </c>
      <c r="K39" s="96"/>
      <c r="L39" s="97"/>
      <c r="M39" s="50"/>
      <c r="N39" s="46"/>
      <c r="O39" s="46"/>
      <c r="P39" s="46"/>
    </row>
    <row r="40" spans="1:16" s="2" customFormat="1" ht="15" x14ac:dyDescent="0.2">
      <c r="A40" s="71"/>
      <c r="B40" s="71"/>
      <c r="C40" s="72"/>
      <c r="D40" s="73"/>
      <c r="E40" s="74"/>
      <c r="F40" s="74"/>
      <c r="G40" s="74"/>
      <c r="H40" s="74"/>
      <c r="I40" s="75"/>
      <c r="J40" s="74"/>
      <c r="K40" s="76"/>
      <c r="L40" s="77"/>
      <c r="M40" s="78"/>
      <c r="N40" s="99" t="s">
        <v>60</v>
      </c>
      <c r="O40" s="100"/>
      <c r="P40" s="79"/>
    </row>
    <row r="41" spans="1:16" s="2" customFormat="1" ht="15" x14ac:dyDescent="0.2">
      <c r="A41" s="71"/>
      <c r="B41" s="71"/>
      <c r="C41" s="72"/>
      <c r="D41" s="73"/>
      <c r="E41" s="74"/>
      <c r="F41" s="74"/>
      <c r="G41" s="74"/>
      <c r="H41" s="74"/>
      <c r="I41" s="75"/>
      <c r="J41" s="74"/>
      <c r="K41" s="76"/>
      <c r="L41" s="77"/>
      <c r="M41" s="99" t="s">
        <v>61</v>
      </c>
      <c r="N41" s="99"/>
      <c r="O41" s="100"/>
      <c r="P41" s="79"/>
    </row>
    <row r="42" spans="1:16" s="2" customFormat="1" ht="15" x14ac:dyDescent="0.2">
      <c r="A42" s="71"/>
      <c r="B42" s="71"/>
      <c r="C42" s="80"/>
      <c r="D42" s="73"/>
      <c r="E42" s="74"/>
      <c r="F42" s="74"/>
      <c r="G42" s="74"/>
      <c r="H42" s="74"/>
      <c r="I42" s="75"/>
      <c r="J42" s="74"/>
      <c r="K42" s="76"/>
      <c r="L42" s="77"/>
      <c r="M42" s="78"/>
      <c r="N42" s="99" t="s">
        <v>62</v>
      </c>
      <c r="O42" s="100"/>
      <c r="P42" s="79"/>
    </row>
    <row r="43" spans="1:16" s="2" customFormat="1" ht="15" x14ac:dyDescent="0.2">
      <c r="A43" s="71"/>
      <c r="B43" s="71"/>
      <c r="C43" s="81"/>
      <c r="D43" s="73"/>
      <c r="E43" s="74"/>
      <c r="F43" s="74"/>
      <c r="G43" s="74"/>
      <c r="H43" s="101" t="s">
        <v>69</v>
      </c>
      <c r="I43" s="101"/>
      <c r="J43" s="101"/>
      <c r="K43" s="101"/>
      <c r="L43" s="101"/>
      <c r="M43" s="101"/>
      <c r="N43" s="101"/>
      <c r="O43" s="102"/>
      <c r="P43" s="79"/>
    </row>
    <row r="44" spans="1:16" s="2" customFormat="1" ht="15" x14ac:dyDescent="0.2">
      <c r="A44" s="71"/>
      <c r="B44" s="71"/>
      <c r="C44" s="72"/>
      <c r="D44" s="73"/>
      <c r="E44" s="74"/>
      <c r="F44" s="74"/>
      <c r="G44" s="74"/>
      <c r="H44" s="74"/>
      <c r="I44" s="75"/>
      <c r="J44" s="74"/>
      <c r="K44" s="82"/>
      <c r="L44" s="82"/>
      <c r="M44" s="89" t="s">
        <v>63</v>
      </c>
      <c r="N44" s="89"/>
      <c r="O44" s="90"/>
      <c r="P44" s="79"/>
    </row>
    <row r="45" spans="1:16" x14ac:dyDescent="0.2">
      <c r="A45" s="52"/>
      <c r="B45" s="52"/>
      <c r="C45" s="53"/>
      <c r="D45" s="53"/>
      <c r="E45" s="53"/>
      <c r="F45" s="54"/>
      <c r="G45" s="54"/>
      <c r="H45" s="54"/>
      <c r="I45" s="54"/>
      <c r="J45" s="55"/>
      <c r="K45" s="55"/>
      <c r="L45" s="55"/>
      <c r="M45" s="55"/>
      <c r="N45" s="56"/>
      <c r="O45" s="56"/>
      <c r="P45" s="56"/>
    </row>
    <row r="46" spans="1:16" ht="15.75" x14ac:dyDescent="0.2">
      <c r="A46" s="106" t="s">
        <v>35</v>
      </c>
      <c r="B46" s="69"/>
      <c r="C46" s="69"/>
      <c r="D46" s="70"/>
      <c r="F46" s="27"/>
      <c r="G46" s="27"/>
      <c r="H46" s="27"/>
      <c r="I46" s="27"/>
      <c r="J46" s="27"/>
      <c r="K46" s="27"/>
      <c r="L46" s="27"/>
      <c r="M46" s="27"/>
    </row>
    <row r="47" spans="1:16" ht="15.75" x14ac:dyDescent="0.2">
      <c r="A47" s="106"/>
      <c r="B47" s="106" t="s">
        <v>36</v>
      </c>
      <c r="C47" s="106"/>
      <c r="D47" s="110"/>
      <c r="F47" s="27"/>
      <c r="G47" s="27"/>
      <c r="H47" s="27"/>
      <c r="I47" s="27"/>
      <c r="J47" s="27"/>
      <c r="K47" s="27"/>
      <c r="L47" s="27"/>
      <c r="M47" s="27"/>
    </row>
    <row r="48" spans="1:16" ht="15.75" x14ac:dyDescent="0.2">
      <c r="A48" s="106"/>
      <c r="B48" s="106" t="s">
        <v>38</v>
      </c>
      <c r="C48" s="106"/>
      <c r="D48" s="110"/>
      <c r="F48" s="27"/>
      <c r="G48" s="27"/>
      <c r="H48" s="27"/>
      <c r="I48" s="27"/>
      <c r="J48" s="27"/>
      <c r="K48" s="27"/>
      <c r="L48" s="27"/>
      <c r="M48" s="27"/>
    </row>
    <row r="49" spans="1:22" x14ac:dyDescent="0.2">
      <c r="C49" s="28"/>
      <c r="F49" s="27"/>
      <c r="G49" s="27"/>
      <c r="H49" s="27"/>
      <c r="I49" s="27"/>
      <c r="J49" s="27"/>
      <c r="K49" s="27"/>
      <c r="L49" s="27"/>
      <c r="M49" s="27"/>
    </row>
    <row r="50" spans="1:22" x14ac:dyDescent="0.2">
      <c r="C50" s="28"/>
      <c r="F50" s="27"/>
      <c r="G50" s="27"/>
      <c r="H50" s="27"/>
      <c r="I50" s="27"/>
      <c r="J50" s="27"/>
      <c r="K50" s="27"/>
      <c r="L50" s="27"/>
      <c r="M50" s="27"/>
    </row>
    <row r="51" spans="1:22" s="58" customFormat="1" ht="15.75" x14ac:dyDescent="0.25">
      <c r="A51" s="107" t="s">
        <v>39</v>
      </c>
      <c r="D51" s="57" t="s">
        <v>40</v>
      </c>
      <c r="E51" s="59"/>
      <c r="F51" s="59"/>
      <c r="G51" s="59"/>
      <c r="H51" s="59"/>
      <c r="I51" s="59"/>
      <c r="J51" s="59"/>
      <c r="K51" s="59"/>
      <c r="L51" s="59"/>
    </row>
    <row r="52" spans="1:22" s="58" customFormat="1" ht="14.25" customHeight="1" x14ac:dyDescent="0.25">
      <c r="A52" s="108"/>
      <c r="C52" s="60" t="s">
        <v>41</v>
      </c>
      <c r="D52" s="59"/>
      <c r="E52" s="59"/>
      <c r="F52" s="59"/>
      <c r="G52" s="59"/>
      <c r="H52" s="59"/>
      <c r="I52" s="59"/>
      <c r="J52" s="59"/>
      <c r="K52" s="59"/>
      <c r="L52" s="59"/>
    </row>
    <row r="53" spans="1:22" s="58" customFormat="1" ht="21" customHeight="1" x14ac:dyDescent="0.25">
      <c r="A53" s="109" t="s">
        <v>42</v>
      </c>
      <c r="D53" s="59"/>
      <c r="E53" s="59"/>
      <c r="F53" s="59"/>
      <c r="G53" s="59"/>
      <c r="H53" s="59"/>
      <c r="I53" s="59"/>
      <c r="J53" s="59"/>
      <c r="K53" s="59"/>
      <c r="L53" s="59"/>
    </row>
    <row r="54" spans="1:22" s="58" customFormat="1" ht="15.75" x14ac:dyDescent="0.25">
      <c r="A54" s="107"/>
      <c r="B54" s="57"/>
      <c r="C54" s="60" t="s">
        <v>41</v>
      </c>
      <c r="D54" s="61"/>
      <c r="E54" s="62"/>
      <c r="F54" s="62"/>
      <c r="G54" s="62"/>
      <c r="H54" s="62"/>
      <c r="I54" s="62"/>
      <c r="J54" s="62"/>
      <c r="K54" s="62"/>
      <c r="L54" s="59"/>
      <c r="M54" s="59"/>
      <c r="N54" s="59"/>
      <c r="O54" s="59"/>
      <c r="P54" s="59"/>
      <c r="Q54" s="59"/>
    </row>
    <row r="55" spans="1:22" s="63" customFormat="1" ht="15.75" x14ac:dyDescent="0.25">
      <c r="A55" s="10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22" s="59" customFormat="1" ht="15.75" x14ac:dyDescent="0.25">
      <c r="A56" s="107" t="s">
        <v>68</v>
      </c>
      <c r="B56" s="64"/>
      <c r="C56" s="65"/>
      <c r="D56" s="65"/>
      <c r="E56" s="61"/>
      <c r="F56" s="62"/>
      <c r="G56" s="62"/>
      <c r="H56" s="62"/>
      <c r="I56" s="62"/>
      <c r="J56" s="62"/>
      <c r="K56" s="62"/>
      <c r="S56" s="58"/>
      <c r="T56" s="58"/>
      <c r="U56" s="58"/>
      <c r="V56" s="58"/>
    </row>
    <row r="57" spans="1:22" x14ac:dyDescent="0.2">
      <c r="F57" s="27"/>
      <c r="G57" s="27"/>
      <c r="H57" s="27"/>
      <c r="I57" s="27"/>
      <c r="J57" s="27"/>
      <c r="K57" s="27"/>
      <c r="L57" s="27"/>
      <c r="M57" s="27"/>
    </row>
    <row r="58" spans="1:22" x14ac:dyDescent="0.2">
      <c r="A58" s="5"/>
      <c r="B58" s="5"/>
      <c r="C58" s="29"/>
      <c r="D58" s="29"/>
      <c r="E58" s="30"/>
      <c r="F58" s="27"/>
      <c r="G58" s="27"/>
      <c r="H58" s="27"/>
      <c r="I58" s="27"/>
      <c r="J58" s="27"/>
      <c r="K58" s="27"/>
      <c r="L58" s="27"/>
      <c r="M58" s="27"/>
    </row>
    <row r="59" spans="1:22" x14ac:dyDescent="0.2">
      <c r="A59" s="5"/>
      <c r="B59" s="5"/>
      <c r="F59" s="27"/>
      <c r="G59" s="27"/>
      <c r="H59" s="27"/>
      <c r="I59" s="27"/>
      <c r="J59" s="27"/>
      <c r="K59" s="27"/>
      <c r="L59" s="27"/>
      <c r="M59" s="27"/>
    </row>
    <row r="60" spans="1:22" x14ac:dyDescent="0.2">
      <c r="A60" s="5"/>
      <c r="B60" s="5"/>
      <c r="F60" s="27"/>
      <c r="G60" s="27"/>
      <c r="H60" s="27"/>
      <c r="I60" s="27"/>
      <c r="J60" s="27"/>
      <c r="K60" s="27"/>
      <c r="L60" s="27"/>
      <c r="M60" s="27"/>
    </row>
  </sheetData>
  <mergeCells count="25">
    <mergeCell ref="M44:O44"/>
    <mergeCell ref="A37:L37"/>
    <mergeCell ref="E38:L38"/>
    <mergeCell ref="J39:L39"/>
    <mergeCell ref="A6:P6"/>
    <mergeCell ref="N40:O40"/>
    <mergeCell ref="M41:O41"/>
    <mergeCell ref="N42:O42"/>
    <mergeCell ref="H43:O43"/>
    <mergeCell ref="A18:E18"/>
    <mergeCell ref="M13:N13"/>
    <mergeCell ref="F15:K15"/>
    <mergeCell ref="L15:P15"/>
    <mergeCell ref="A1:M1"/>
    <mergeCell ref="D14:E14"/>
    <mergeCell ref="A15:A16"/>
    <mergeCell ref="B15:B16"/>
    <mergeCell ref="C15:C16"/>
    <mergeCell ref="D15:D16"/>
    <mergeCell ref="E15:E16"/>
    <mergeCell ref="A9:P9"/>
    <mergeCell ref="I13:L13"/>
    <mergeCell ref="A4:P4"/>
    <mergeCell ref="A5:P5"/>
    <mergeCell ref="A2:C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Zibensaizs</vt:lpstr>
      <vt:lpstr>Zibensaizs!Print_Area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2014-12-22T14:55:55Z</dcterms:created>
  <dcterms:modified xsi:type="dcterms:W3CDTF">2014-12-22T15:26:50Z</dcterms:modified>
</cp:coreProperties>
</file>