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794" activeTab="16"/>
  </bookViews>
  <sheets>
    <sheet name="2" sheetId="1" r:id="rId1"/>
    <sheet name="svod" sheetId="2" r:id="rId2"/>
    <sheet name="3.1" sheetId="3" r:id="rId3"/>
    <sheet name=" 3.2" sheetId="4" r:id="rId4"/>
    <sheet name=" 4" sheetId="5" r:id="rId5"/>
    <sheet name="5.1." sheetId="6" r:id="rId6"/>
    <sheet name="5.2." sheetId="7" r:id="rId7"/>
    <sheet name=" 6" sheetId="8" r:id="rId8"/>
    <sheet name="7" sheetId="9" r:id="rId9"/>
    <sheet name="1.1" sheetId="10" r:id="rId10"/>
    <sheet name="1.2" sheetId="11" r:id="rId11"/>
    <sheet name="1.3" sheetId="12" r:id="rId12"/>
    <sheet name="1.4" sheetId="13" r:id="rId13"/>
    <sheet name="1.5.1" sheetId="14" r:id="rId14"/>
    <sheet name="1.6" sheetId="15" r:id="rId15"/>
    <sheet name="8" sheetId="16" r:id="rId16"/>
    <sheet name="1.5.2" sheetId="17" r:id="rId17"/>
  </sheets>
  <definedNames>
    <definedName name="_xlnm.Print_Area" localSheetId="3">' 3.2'!$A$1:$D$350</definedName>
    <definedName name="_xlnm.Print_Area" localSheetId="4">' 4'!$A$1:$D$141</definedName>
    <definedName name="_xlnm.Print_Area" localSheetId="7">' 6'!$A$1:$D$28</definedName>
    <definedName name="_xlnm.Print_Area" localSheetId="9">'1.1'!$A$1:$E$18</definedName>
    <definedName name="_xlnm.Print_Area" localSheetId="10">'1.2'!$A$1:$E$22</definedName>
    <definedName name="_xlnm.Print_Area" localSheetId="11">'1.3'!$A$1:$D$32</definedName>
    <definedName name="_xlnm.Print_Area" localSheetId="12">'1.4'!$A$1:$D$79</definedName>
    <definedName name="_xlnm.Print_Area" localSheetId="13">'1.5.1'!$A$1:$D$38</definedName>
    <definedName name="_xlnm.Print_Area" localSheetId="16">'1.5.2'!$A$1:$D$28</definedName>
    <definedName name="_xlnm.Print_Area" localSheetId="14">'1.6'!$A$1:$D$39</definedName>
    <definedName name="_xlnm.Print_Area" localSheetId="0">'2'!$A$1:$D$94</definedName>
    <definedName name="_xlnm.Print_Area" localSheetId="2">'3.1'!$A$1:$D$51</definedName>
    <definedName name="_xlnm.Print_Area" localSheetId="5">'5.1.'!$A$1:$D$116</definedName>
    <definedName name="_xlnm.Print_Area" localSheetId="6">'5.2.'!$A$1:$D$135</definedName>
    <definedName name="_xlnm.Print_Area" localSheetId="8">'7'!$A$1:$D$27</definedName>
    <definedName name="_xlnm.Print_Area" localSheetId="15">'8'!$A$1:$D$38</definedName>
    <definedName name="_xlnm.Print_Area" localSheetId="1">'svod'!$A$1:$F$35</definedName>
    <definedName name="_xlnm.Print_Titles" localSheetId="3">' 3.2'!$10:$10</definedName>
    <definedName name="_xlnm.Print_Titles" localSheetId="4">' 4'!$12:$12</definedName>
    <definedName name="_xlnm.Print_Titles" localSheetId="7">' 6'!$11:$11</definedName>
    <definedName name="_xlnm.Print_Titles" localSheetId="12">'1.4'!$12:$12</definedName>
    <definedName name="_xlnm.Print_Titles" localSheetId="13">'1.5.1'!$10:$10</definedName>
    <definedName name="_xlnm.Print_Titles" localSheetId="14">'1.6'!$12:$12</definedName>
    <definedName name="_xlnm.Print_Titles" localSheetId="0">'2'!$11:$11</definedName>
    <definedName name="_xlnm.Print_Titles" localSheetId="2">'3.1'!$11:$11</definedName>
    <definedName name="_xlnm.Print_Titles" localSheetId="5">'5.1.'!$10:$10</definedName>
    <definedName name="_xlnm.Print_Titles" localSheetId="6">'5.2.'!$12:$12</definedName>
    <definedName name="_xlnm.Print_Titles" localSheetId="8">'7'!$10:$10</definedName>
    <definedName name="_xlnm.Print_Titles" localSheetId="15">'8'!$12:$12</definedName>
  </definedNames>
  <calcPr fullCalcOnLoad="1"/>
</workbook>
</file>

<file path=xl/sharedStrings.xml><?xml version="1.0" encoding="utf-8"?>
<sst xmlns="http://schemas.openxmlformats.org/spreadsheetml/2006/main" count="3054" uniqueCount="1355">
  <si>
    <t>Nr.p.k</t>
  </si>
  <si>
    <t>Darba nosaukums</t>
  </si>
  <si>
    <t>Demontāžas darbi</t>
  </si>
  <si>
    <t>Esošo iekšējo elektorapgādes tīklu demontāža</t>
  </si>
  <si>
    <t>Būvgružu (demontēto elektroapgādes iekārtu) utilizācija</t>
  </si>
  <si>
    <t>Sadalnes</t>
  </si>
  <si>
    <t>Sadalne GS (metāla korpuss, IP43, 400/230V, v/a)</t>
  </si>
  <si>
    <t>Sadalne SS1-1 (PVC korpuss, IP40, 400/230V, z/a, ar slēdzeni)</t>
  </si>
  <si>
    <t>Sadalne SS2-1 (PVC korpuss, IP40, 400/230V, z/a, ar slēdzeni)</t>
  </si>
  <si>
    <t>Sadalne SS3-1 (PVC korpuss, IP40, 400/230V, z/a, ar slēdzeni)</t>
  </si>
  <si>
    <t>Sadalne SS4-1 (PVC korpuss, IP40, 400/230V, z/a, ar slēdzeni)</t>
  </si>
  <si>
    <t>Sadalne SS1-2 (PVC korpuss, IP40, 400/230V, z/a, ar slēdzeni)</t>
  </si>
  <si>
    <t>Sadalne SS2-2 (PVC korpuss, IP40, 400/230V, z/a, ar slēdzeni)</t>
  </si>
  <si>
    <t>Sadalne SS3-2 (PVC korpuss, IP40, 400/230V, z/a, ar slēdzeni)</t>
  </si>
  <si>
    <t>Sadalne VS (GS sadalnes korpusā)</t>
  </si>
  <si>
    <t>Slēdžu kaste SK-1 (PVC korpuss, IP40, 230V, z/a)</t>
  </si>
  <si>
    <t>Montāžas izstrādājumi</t>
  </si>
  <si>
    <t>Kabeļu izstrādājumi</t>
  </si>
  <si>
    <t>Kabelis ar vara dzīslām NYM-J-3x1,5</t>
  </si>
  <si>
    <t>Kabelis ar vara dzīslām NYM-J-4x1,5</t>
  </si>
  <si>
    <t>Kabelis ar vara dzīslām NYM-J-3x2,5</t>
  </si>
  <si>
    <t>Kabelis ar vara dzīslām NYM-J-5x2,5</t>
  </si>
  <si>
    <t>Kabelis ar vara dzīslām NYM-J-5x4</t>
  </si>
  <si>
    <t>Kabelis ar vara dzīslām NYM-J-5x6</t>
  </si>
  <si>
    <t>Kabelis ar vara dzīslām NYM-J-5x16</t>
  </si>
  <si>
    <t>Kabelis ar vara dzīslām NXHX FE180/E30-3x1,5</t>
  </si>
  <si>
    <t>Kabelis ar alumīnija dzīslām AXMK-4x70</t>
  </si>
  <si>
    <t>Savienojuma uzmava (4x70 -4xX*)</t>
  </si>
  <si>
    <t>Zemējuma vads (H)07V-K-1x6</t>
  </si>
  <si>
    <t>Zemējuma vads (H)07V-K-1x25</t>
  </si>
  <si>
    <t>Zemējuma vads (H)07V-K-1x35</t>
  </si>
  <si>
    <t>Aizsargcaurules un kabeļu kanāli</t>
  </si>
  <si>
    <t>Kabeļu kanāls 15x15mm</t>
  </si>
  <si>
    <t>Kabeļu kanāls 110x60mm</t>
  </si>
  <si>
    <t>Kabeļu kanāls 130x60mm</t>
  </si>
  <si>
    <t>Instalācijas materiāli</t>
  </si>
  <si>
    <t>Slēdzis 10A, 230V, IP20, z/a</t>
  </si>
  <si>
    <t>Dubultslēdzis 10A, 230V, IP20, z/a</t>
  </si>
  <si>
    <t>Slēdzis 10A, 230V, IP44, z/a</t>
  </si>
  <si>
    <t>Slēdzis 10A, 230V, IP44, v/a</t>
  </si>
  <si>
    <t>Kontaktligzda 16A, 230V, IP20, z/a</t>
  </si>
  <si>
    <t>Četrvietīga kontaktligzda 16A, 230V, IP20, z/a</t>
  </si>
  <si>
    <t>Kontaktligzda 16A, 230V, IP44, z/a</t>
  </si>
  <si>
    <t>Kontaktligzda 16A, 230V, IP44, v/a</t>
  </si>
  <si>
    <t>Divvietīga kontaktligzda 16A, 230V, IP44, z/a</t>
  </si>
  <si>
    <t>Uzstādīšanas kārba z/a</t>
  </si>
  <si>
    <t>Nozarkārba, IP20, z/a</t>
  </si>
  <si>
    <t>Nozarkārba, IP44, v/a</t>
  </si>
  <si>
    <t>kpl.</t>
  </si>
  <si>
    <t>m</t>
  </si>
  <si>
    <t xml:space="preserve">m </t>
  </si>
  <si>
    <t>gab.</t>
  </si>
  <si>
    <t>gb.</t>
  </si>
  <si>
    <t>Mērvieniba</t>
  </si>
  <si>
    <t>Daudzums</t>
  </si>
  <si>
    <t>Radiatoru apkure</t>
  </si>
  <si>
    <t>1.1.</t>
  </si>
  <si>
    <t xml:space="preserve">Esoš. radiatoru demontāža </t>
  </si>
  <si>
    <t>1.2.</t>
  </si>
  <si>
    <t>Cauruļu demontāža</t>
  </si>
  <si>
    <t>1.3.</t>
  </si>
  <si>
    <t xml:space="preserve">Esoš. radiatoru PURMO montāža </t>
  </si>
  <si>
    <t>1.4.</t>
  </si>
  <si>
    <t>Apkures radiators PURMO PC 33 600x1400</t>
  </si>
  <si>
    <t>1.5.</t>
  </si>
  <si>
    <t xml:space="preserve">Termostata vārsts Dn15 </t>
  </si>
  <si>
    <t>1.6.</t>
  </si>
  <si>
    <t>Termostata galviņa</t>
  </si>
  <si>
    <t>1.7.</t>
  </si>
  <si>
    <t>Atpakaļgaitas vārsti 1/2</t>
  </si>
  <si>
    <t>1.8.</t>
  </si>
  <si>
    <t>1.9.</t>
  </si>
  <si>
    <t>Siltumaventilātors UNIT. 021</t>
  </si>
  <si>
    <t>1.10.</t>
  </si>
  <si>
    <t>Kronšteinu komplekts</t>
  </si>
  <si>
    <t>1.11.</t>
  </si>
  <si>
    <t>Aizsardzības režgis</t>
  </si>
  <si>
    <t>1.12.</t>
  </si>
  <si>
    <t>1.13.</t>
  </si>
  <si>
    <t>Telpas termostats JAGA</t>
  </si>
  <si>
    <t>1.14.</t>
  </si>
  <si>
    <t>Balansēsanas vārsts Dn25</t>
  </si>
  <si>
    <t>1.15.</t>
  </si>
  <si>
    <t>Balansēsanas vārsts Dn32</t>
  </si>
  <si>
    <t>1.16.</t>
  </si>
  <si>
    <t>Lodveida ventilis Dn25</t>
  </si>
  <si>
    <t>1.17.</t>
  </si>
  <si>
    <t>Lodveida ventilis Dn32</t>
  </si>
  <si>
    <t>1.18.</t>
  </si>
  <si>
    <t>Lodveida ventilis Dn15</t>
  </si>
  <si>
    <t>1.19.</t>
  </si>
  <si>
    <t>Automātiskais atgaisotājs Dn15</t>
  </si>
  <si>
    <t>1.20.</t>
  </si>
  <si>
    <t>Apkures Prestabo caurule 15x1.2mm</t>
  </si>
  <si>
    <t>1.21.</t>
  </si>
  <si>
    <t>Apkures Prestabo caurule 18x1.3mm</t>
  </si>
  <si>
    <t>1.22.</t>
  </si>
  <si>
    <t>Apkures Prestabo caurule 22x1.5mm</t>
  </si>
  <si>
    <t>1.23.</t>
  </si>
  <si>
    <t>Apkures Prestabo caurule 28x1.5mm</t>
  </si>
  <si>
    <t>1.24.</t>
  </si>
  <si>
    <t>Apkures Prestabo caurule 35x1.5mm</t>
  </si>
  <si>
    <t>1.25.</t>
  </si>
  <si>
    <t>Izolācija IZOVER Dn15 b=40mm</t>
  </si>
  <si>
    <t>1.26.</t>
  </si>
  <si>
    <t>Izolācija IZOVER Dn18 b=40mm</t>
  </si>
  <si>
    <t>1.27.</t>
  </si>
  <si>
    <t>Izolācija IZOVER D22 b=40mm</t>
  </si>
  <si>
    <t>1.28.</t>
  </si>
  <si>
    <t>Izolācija IZOVER D35 b=40mm</t>
  </si>
  <si>
    <t>1.29.</t>
  </si>
  <si>
    <t>Cauruļvadu fasondaļas</t>
  </si>
  <si>
    <t>1.30.</t>
  </si>
  <si>
    <t>Prestabo caurules  sistēmas stiprinājumi</t>
  </si>
  <si>
    <t>1.31.</t>
  </si>
  <si>
    <t>Apkures sistŗmu hidrauliskas pārbaude</t>
  </si>
  <si>
    <t>1.32.</t>
  </si>
  <si>
    <t xml:space="preserve">Elektroapsaistes materiāli </t>
  </si>
  <si>
    <t>1.33.</t>
  </si>
  <si>
    <t>Papildmateriāli</t>
  </si>
  <si>
    <t>1.34.</t>
  </si>
  <si>
    <t>Pievienošanas pie esošas apkures sistēmas</t>
  </si>
  <si>
    <t>1.35.</t>
  </si>
  <si>
    <t>Palaistīšanas-iestatīšanas darbi</t>
  </si>
  <si>
    <t>1.36.</t>
  </si>
  <si>
    <t>Caurumu urbšana sienās b=650</t>
  </si>
  <si>
    <t>1.37.</t>
  </si>
  <si>
    <t>Caurumu urbšana  pārsēgumā</t>
  </si>
  <si>
    <t>Būvgružu izvešana</t>
  </si>
  <si>
    <t>Izpilddokumentācijas sagatavošana</t>
  </si>
  <si>
    <t>2.1.</t>
  </si>
  <si>
    <t>Izpilddokumentācija</t>
  </si>
  <si>
    <t>VENTSISTĒMA PN1</t>
  </si>
  <si>
    <t>m2</t>
  </si>
  <si>
    <t>m3</t>
  </si>
  <si>
    <t xml:space="preserve"> Kanala ventilators KVD315/4/60/35; L(P)=1880m³/h; H=647Pa; Nel.=2006w, KVD315/4/60/35 </t>
  </si>
  <si>
    <t xml:space="preserve"> Virtuves nocsuce GPPA-130/100/35</t>
  </si>
  <si>
    <t>Kanala ventilators KVD355/4/70/40; L(N)=1920m³/h; H=694Pa; Nel.=3480w, KVD355/4/70/40</t>
  </si>
  <si>
    <t xml:space="preserve"> Etilen-glikola siltummainis  Q=19,81kW, 100-0001</t>
  </si>
  <si>
    <t xml:space="preserve"> Etilen-glikola siltummainis  Q=19,81kW, 100-0002</t>
  </si>
  <si>
    <t xml:space="preserve"> Filtrs KLF50/30 F7</t>
  </si>
  <si>
    <t>Filtrs KLF50/30 G4</t>
  </si>
  <si>
    <t xml:space="preserve"> Noslēgvārsts ar elektropedziņu JVK50/30;STM10</t>
  </si>
  <si>
    <t xml:space="preserve"> Pieplūdes reste TRS-RS225x75</t>
  </si>
  <si>
    <t xml:space="preserve"> Pieplūdes reste TRS-RS425x75</t>
  </si>
  <si>
    <t xml:space="preserve"> Nosūces  reste TRS-RS425x75</t>
  </si>
  <si>
    <t xml:space="preserve"> Nosūces  reste TRS-RS225x75</t>
  </si>
  <si>
    <t xml:space="preserve"> Pieplūdes reste OKI-100</t>
  </si>
  <si>
    <t xml:space="preserve"> Pieplūdes difuzors MTVZ-100</t>
  </si>
  <si>
    <t xml:space="preserve"> Trokšņa slāpētājs LDR 500x300</t>
  </si>
  <si>
    <t xml:space="preserve"> Regulējušais vārsts SKR100</t>
  </si>
  <si>
    <t xml:space="preserve"> Regulējušais vārsts SKR160</t>
  </si>
  <si>
    <t xml:space="preserve"> Regulējušais vārsts SKR200</t>
  </si>
  <si>
    <t>Regulējušais vārsts SKR250</t>
  </si>
  <si>
    <t xml:space="preserve">1.18. </t>
  </si>
  <si>
    <t xml:space="preserve"> Regulējušais vārsts SKR315</t>
  </si>
  <si>
    <t xml:space="preserve"> Regulējušais vārsts ar elektropedziņu SKM250</t>
  </si>
  <si>
    <t xml:space="preserve"> Regulējušais vārsts ar elektropedziņu SKM315</t>
  </si>
  <si>
    <t xml:space="preserve"> Ugunsaizturošs vārsts UVS 500x300</t>
  </si>
  <si>
    <t xml:space="preserve"> Tīrīšanas lūka</t>
  </si>
  <si>
    <t xml:space="preserve"> Gaisa ieņemšanas reste 500x300</t>
  </si>
  <si>
    <t>Elektrības apsaistes materiālu komplekts</t>
  </si>
  <si>
    <t xml:space="preserve">1.25. </t>
  </si>
  <si>
    <t xml:space="preserve"> Palīgmateriālu komplekts</t>
  </si>
  <si>
    <t xml:space="preserve"> Vibroizolatori agregāta uzstādīšanai</t>
  </si>
  <si>
    <t xml:space="preserve"> Ventilācijas sistēma N10</t>
  </si>
  <si>
    <t>2.</t>
  </si>
  <si>
    <t>2.2.</t>
  </si>
  <si>
    <t>2.3.</t>
  </si>
  <si>
    <t>2.4.</t>
  </si>
  <si>
    <t>Gaisa iznešanas reste Ø100</t>
  </si>
  <si>
    <t>Palīgmateriālu komplekts</t>
  </si>
  <si>
    <t>Gaisavadi un fasondetāļas</t>
  </si>
  <si>
    <t xml:space="preserve">3. </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</si>
  <si>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</si>
  <si>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</si>
  <si>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</si>
  <si>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</si>
  <si>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</si>
  <si>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</si>
  <si>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</si>
  <si>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</si>
  <si>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</si>
  <si>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</si>
  <si>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</si>
  <si>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</si>
  <si>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</si>
  <si>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</si>
  <si>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</si>
  <si>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</si>
  <si>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</si>
  <si>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</si>
  <si>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</si>
  <si>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</si>
  <si>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</si>
  <si>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</si>
  <si>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</si>
  <si>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</si>
  <si>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</si>
  <si>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</si>
  <si>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</si>
  <si>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</si>
  <si>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</si>
  <si>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</si>
  <si>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</si>
  <si>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</si>
  <si>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</si>
  <si>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</si>
  <si>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</si>
  <si>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</si>
  <si>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</si>
  <si>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</si>
  <si>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</si>
  <si>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</si>
  <si>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4.</t>
  </si>
  <si>
    <t>4.1.</t>
  </si>
  <si>
    <t>4.2.</t>
  </si>
  <si>
    <t>4.3.</t>
  </si>
  <si>
    <t>4.4.</t>
  </si>
  <si>
    <t>4.5.</t>
  </si>
  <si>
    <t>4.6.</t>
  </si>
  <si>
    <t>4.7.</t>
  </si>
  <si>
    <t>4.8.</t>
  </si>
  <si>
    <t>4.9.</t>
  </si>
  <si>
    <t>4.10.</t>
  </si>
  <si>
    <t>5.</t>
  </si>
  <si>
    <t>5.1.</t>
  </si>
  <si>
    <t>5.2.</t>
  </si>
  <si>
    <t>5.3.</t>
  </si>
  <si>
    <t>5.4.</t>
  </si>
  <si>
    <t>5.5.</t>
  </si>
  <si>
    <t>5.6.</t>
  </si>
  <si>
    <t>5.7.</t>
  </si>
  <si>
    <t>5.8.</t>
  </si>
  <si>
    <t>5.9.</t>
  </si>
  <si>
    <t>5.10.</t>
  </si>
  <si>
    <t>5.11.</t>
  </si>
  <si>
    <t>5.12.</t>
  </si>
  <si>
    <t>5.13.</t>
  </si>
  <si>
    <t>5.14.</t>
  </si>
  <si>
    <t>5.15.</t>
  </si>
  <si>
    <t>5.16.</t>
  </si>
  <si>
    <t>5.18.</t>
  </si>
  <si>
    <t>5.19.</t>
  </si>
  <si>
    <t>5.20.</t>
  </si>
  <si>
    <t>5.21.</t>
  </si>
  <si>
    <t>5.22.</t>
  </si>
  <si>
    <t>Montāžas palīgmateriāli</t>
  </si>
  <si>
    <t>Cauruļvadu stiprinajums</t>
  </si>
  <si>
    <t>Ūdens-etilenglikola 35%maisijums</t>
  </si>
  <si>
    <t>Izlaides krāns</t>
  </si>
  <si>
    <t>Automātiskais atgaisotajs Dn15</t>
  </si>
  <si>
    <t>Terauda caurules Dn32 izolācija b=40</t>
  </si>
  <si>
    <t>5.17.</t>
  </si>
  <si>
    <t>Terauda caurules Dn40 izolācija b=40</t>
  </si>
  <si>
    <t>Terauda caurule Dn32</t>
  </si>
  <si>
    <t>Terauda caurule Dn40</t>
  </si>
  <si>
    <t>Bimetaliskais termometrs 0-100</t>
  </si>
  <si>
    <t>Manometriskais krāns Dn15</t>
  </si>
  <si>
    <t>Manometrs ar parbaudi 6bar</t>
  </si>
  <si>
    <t>Misiņa filtrs Dn40</t>
  </si>
  <si>
    <t>Vienvirziena vārsts Dn20</t>
  </si>
  <si>
    <t>Vienvirziena vārsts Dn40</t>
  </si>
  <si>
    <t>Lodveida ventilis Dn20</t>
  </si>
  <si>
    <t>Lodveida ventilis Dn40</t>
  </si>
  <si>
    <t>Vent. kontūra cirkulācijas sūknis UPS 32-120, Gmax=5.91m3/st; H=11,0m</t>
  </si>
  <si>
    <t>Vent. kontūra cirkulācijas sūknis UPS 25-40 G=0,68m3/h; H=3.0m</t>
  </si>
  <si>
    <t>Pārspiediena vārsts AVDO, Dn15</t>
  </si>
  <si>
    <t>Trīsgaitas vārsts  ar elektropiedzīņu RWZ20/4,0MD15/230, Kvs=4</t>
  </si>
  <si>
    <t>Sistēmas PN1 kalorifera siltumapgāde sajaukšanas mezgls</t>
  </si>
  <si>
    <t>Automātikas iekārtu skapis</t>
  </si>
  <si>
    <t>Frekvenču pārveidotājs   3,0 kW, (6,2 A)</t>
  </si>
  <si>
    <t xml:space="preserve">Pretsasalšanas aizsardzība FW113H5  </t>
  </si>
  <si>
    <t>Filtru kontr.     D500Z22</t>
  </si>
  <si>
    <t>El. pievāds vārstiem DS230</t>
  </si>
  <si>
    <t>Ūdens temperatūras sensors   TVD15</t>
  </si>
  <si>
    <t xml:space="preserve">Kanala temperatūras sensors     TLD-2      </t>
  </si>
  <si>
    <t xml:space="preserve">Procesors  DDC420      </t>
  </si>
  <si>
    <t>Gaisa apstrādes agregāta PN1 automātikas apsaistes komplekts</t>
  </si>
  <si>
    <t>Sistēmu marķēšanas materiāli</t>
  </si>
  <si>
    <t>Izpilddokumentācijas izstrāde</t>
  </si>
  <si>
    <t>Parpludes reste 300x100</t>
  </si>
  <si>
    <t>Caurimu aiztaisišana pēc montaža</t>
  </si>
  <si>
    <t>Caurumu urbšana</t>
  </si>
  <si>
    <t>Ventilacijas sistemu sakumregulešanas darbi</t>
  </si>
  <si>
    <t>Montāžas palīgmateriāli( blīvejums,stiprinājums)</t>
  </si>
  <si>
    <t>Gaisa vadu izolācija b=30mm MAT 35 ALC</t>
  </si>
  <si>
    <t>Gaisa vadu fasondaļas no cinkotā skārda</t>
  </si>
  <si>
    <t>Noslēgvāks ESU-200</t>
  </si>
  <si>
    <t>Noslēgvāks ESU-160</t>
  </si>
  <si>
    <t>Gaisavada pāreja 315/500x300</t>
  </si>
  <si>
    <t>Gaisavada pāreja 315/250</t>
  </si>
  <si>
    <t>Gaisavada pāreja 250/200</t>
  </si>
  <si>
    <t>Gaisavada pāreja 200/160</t>
  </si>
  <si>
    <t>Gaisavada pāreja 200/100</t>
  </si>
  <si>
    <t>Gaisa vads no cinkotā skārda 500x300</t>
  </si>
  <si>
    <t>Gaisa vads no cinkotā skārda 400x400</t>
  </si>
  <si>
    <t>Gaisa vads no cinkotā skārda 400x300</t>
  </si>
  <si>
    <t>Gaisa vads no cinkotā skārda Ø315</t>
  </si>
  <si>
    <t>Gaisa vads no cinkotā skārda Ø250</t>
  </si>
  <si>
    <t>Gaisa vads no cinkotā skārda Ø200</t>
  </si>
  <si>
    <t>Gaisa vads no cinkotā skārda Ø160</t>
  </si>
  <si>
    <t xml:space="preserve"> Vitais gaisavads Ø100</t>
  </si>
  <si>
    <t>SM (Katlu telpa rekonstrukcija)</t>
  </si>
  <si>
    <t>Katla telpas apsaiste</t>
  </si>
  <si>
    <t>Apkures katls TURBO-300 Turbo deglis BRN-T-300, padeves mehānisms Katla darbības automātika GD-TURBO recirkulācijas sistēma  Lambda zonde LMD 
Automātiska aizdedzināšana IGN 
Automātiska degļa tīrīšana CLN 
Skārienjūtīgs ekrāns TCH</t>
  </si>
  <si>
    <t>Pneimatiskā granulu padeves sistēma</t>
  </si>
  <si>
    <t xml:space="preserve">2.4x2.4m; bāzes konuss ar kājām; tilpums 0.25m3 GD-SILO-240-B+R </t>
  </si>
  <si>
    <t xml:space="preserve">2.4x2.4m; vertikālā sekcija; h:0.36m; tilpums 0.5m3 GD - Silo - 240 - S </t>
  </si>
  <si>
    <t>GD-SILO-240-W</t>
  </si>
  <si>
    <t>Apkures kontrolieris DDC420</t>
  </si>
  <si>
    <t>Katla drošības grupa 1</t>
  </si>
  <si>
    <t>Katla termostats DN32</t>
  </si>
  <si>
    <t>Terauda dūmvads  Ø300</t>
  </si>
  <si>
    <t>Pieslēguma trejgabals 90°  Ø300</t>
  </si>
  <si>
    <t>Kondensāta savācējs Ø300</t>
  </si>
  <si>
    <t>Terauda dūmvada fasondaļas</t>
  </si>
  <si>
    <t>Ārgaisa temperaturas sensors</t>
  </si>
  <si>
    <t>Apkures drošības vārsts 3bar, Dn25</t>
  </si>
  <si>
    <t>Izplešanās tvertne V=400 l</t>
  </si>
  <si>
    <t>Cirkulācijas sūknis g=10m3/h MAGNA 40-120 F</t>
  </si>
  <si>
    <t>Cirkulācijas sūknis g=6m3/h UPS 32-60</t>
  </si>
  <si>
    <t>Lodveida ventilis Dn 15</t>
  </si>
  <si>
    <t>Lodveida ventilis Dn 32</t>
  </si>
  <si>
    <t>Lodveida ventilis Dn 50</t>
  </si>
  <si>
    <t>Lodveida ventilis Dn 65</t>
  </si>
  <si>
    <t>Vienvirziena vārsts Dn 15</t>
  </si>
  <si>
    <t xml:space="preserve">Vienvirziena vārsts Dn 50 </t>
  </si>
  <si>
    <t>Iegremdējamais temp. sensors</t>
  </si>
  <si>
    <t>Drošības vārsts</t>
  </si>
  <si>
    <t xml:space="preserve">Termometrs 0-100 C </t>
  </si>
  <si>
    <t>Manometrs</t>
  </si>
  <si>
    <t>Manometra krāns</t>
  </si>
  <si>
    <t>Automatiskais atgaisotais</t>
  </si>
  <si>
    <t>Ūdens skaitītājs 1.5m/h</t>
  </si>
  <si>
    <t>Ūdensagatavošanas iekārta</t>
  </si>
  <si>
    <t>Plākšņu siltummainis N=231kW  XB 51H-1 50</t>
  </si>
  <si>
    <t>Ēkas radiatoru apk. sist.</t>
  </si>
  <si>
    <t>Trīsgaitas vārsts ar motoru RB32MD200</t>
  </si>
  <si>
    <t>Cirkulācijas sūknis UPS 25-50 180</t>
  </si>
  <si>
    <t xml:space="preserve">Vienvirziena vārsts Dn 40 </t>
  </si>
  <si>
    <t>Lodveida ventilis  DN 40</t>
  </si>
  <si>
    <t>2.5.</t>
  </si>
  <si>
    <t>Lodveida ventilis  DN 15</t>
  </si>
  <si>
    <t>2.6.</t>
  </si>
  <si>
    <t>Lodveida ventilis  DN 20</t>
  </si>
  <si>
    <t>2.7.</t>
  </si>
  <si>
    <t>Lodveida ventilis  DN 25</t>
  </si>
  <si>
    <t>2.8.</t>
  </si>
  <si>
    <t>Lodveida ventilis  DN 32</t>
  </si>
  <si>
    <t>2.9.</t>
  </si>
  <si>
    <t>Balansējošais vārsts Dn15</t>
  </si>
  <si>
    <t>2.10.</t>
  </si>
  <si>
    <t>Balansējošais vārsts Dn20</t>
  </si>
  <si>
    <t>2.11.</t>
  </si>
  <si>
    <t>Balansējošais vārsts Dn25</t>
  </si>
  <si>
    <t>2.12.</t>
  </si>
  <si>
    <t>Balansējošais vārsts Dn32</t>
  </si>
  <si>
    <t>2.13.</t>
  </si>
  <si>
    <t>2.14.</t>
  </si>
  <si>
    <t>Manometrs 4 bar</t>
  </si>
  <si>
    <t>2.15.</t>
  </si>
  <si>
    <t>Manometrs 6 bar</t>
  </si>
  <si>
    <t>2.16.</t>
  </si>
  <si>
    <t>2.17.</t>
  </si>
  <si>
    <t>Misiņa filtrs Dn 40</t>
  </si>
  <si>
    <t>2.18.</t>
  </si>
  <si>
    <t>Vent.kalorifera siltumapgades sist.</t>
  </si>
  <si>
    <t>Plākšņu siltummainis N=20kW XB 37H-1 16</t>
  </si>
  <si>
    <t>Cirkulācijas sūknis Alpha 25-60 180</t>
  </si>
  <si>
    <t>Izplešanās tvertne V=15 l</t>
  </si>
  <si>
    <t xml:space="preserve">Vienvirziena vārsts Dn 20 </t>
  </si>
  <si>
    <t>Ūdenssildītāja siltumapgades sist.</t>
  </si>
  <si>
    <t>Ūdenssildītājs kombinetais V=500L</t>
  </si>
  <si>
    <t xml:space="preserve">Vienvirziena vārsts Dn 32 </t>
  </si>
  <si>
    <t>Cirkulācijas sūknis UPS 32-55 180</t>
  </si>
  <si>
    <t>Cirkulācijas sūknis UPS 25-40</t>
  </si>
  <si>
    <t>Izplešanās tvertne V=75 l</t>
  </si>
  <si>
    <t>Drošības vārsts 10 bar</t>
  </si>
  <si>
    <t>Manometrs 10 bar</t>
  </si>
  <si>
    <t>4.11.</t>
  </si>
  <si>
    <t>4.12.</t>
  </si>
  <si>
    <t>4.13.</t>
  </si>
  <si>
    <t>4.14.</t>
  </si>
  <si>
    <t>Vienvirziena vārsts Dn 25</t>
  </si>
  <si>
    <t>4.15.</t>
  </si>
  <si>
    <t>Vienvirziena vārsts Dn 32</t>
  </si>
  <si>
    <t>4.16.</t>
  </si>
  <si>
    <t>Misiņa filtrs Dn 20</t>
  </si>
  <si>
    <t>4.17.</t>
  </si>
  <si>
    <t>Misiņa filtrs Dn 25</t>
  </si>
  <si>
    <t>4.18.</t>
  </si>
  <si>
    <t>4.19.</t>
  </si>
  <si>
    <t>Ūdens skaitītājs 3.5m3/h</t>
  </si>
  <si>
    <t>4.20.</t>
  </si>
  <si>
    <t>4.21.</t>
  </si>
  <si>
    <t>Tērauda sadale DN 100</t>
  </si>
  <si>
    <t>4.22.</t>
  </si>
  <si>
    <t>Tērauda caurule DN 65</t>
  </si>
  <si>
    <t>4.23.</t>
  </si>
  <si>
    <t>Tērauda caurule DN 50</t>
  </si>
  <si>
    <t>4.24.</t>
  </si>
  <si>
    <t>Tērauda caurule DN 40</t>
  </si>
  <si>
    <t>4.25.</t>
  </si>
  <si>
    <t>Tērauda caurule DN32</t>
  </si>
  <si>
    <t>4.26.</t>
  </si>
  <si>
    <t>Tērauda caurule DN 25</t>
  </si>
  <si>
    <t>4.27.</t>
  </si>
  <si>
    <t>Tērauda caurule DN 20</t>
  </si>
  <si>
    <t>4.28.</t>
  </si>
  <si>
    <t>Tērauda caurule DN 15</t>
  </si>
  <si>
    <t>4.29.</t>
  </si>
  <si>
    <t>Tērauda caurules fasondaļas</t>
  </si>
  <si>
    <t>4.30.</t>
  </si>
  <si>
    <t>akmens vates silt. izol. ar foliju 68x30</t>
  </si>
  <si>
    <t>4.31.</t>
  </si>
  <si>
    <t>akmens vates silt. izol. ar foliju 58x30</t>
  </si>
  <si>
    <t>4.32.</t>
  </si>
  <si>
    <t>akmens vates silt. izol. ar foliju 48x30</t>
  </si>
  <si>
    <t>4.33.</t>
  </si>
  <si>
    <t>akmens vates silt. izol. ar foliju 42x30</t>
  </si>
  <si>
    <t>4.34.</t>
  </si>
  <si>
    <t>akmens vates silt. izol. ar foliju 35x30</t>
  </si>
  <si>
    <t>4.35.</t>
  </si>
  <si>
    <t>akmens vates silt. izol. ar foliju 28x30</t>
  </si>
  <si>
    <t>4.36.</t>
  </si>
  <si>
    <t>akmens vates silt. izol. ar foliju 22x30</t>
  </si>
  <si>
    <t>4.37.</t>
  </si>
  <si>
    <t>4.38.</t>
  </si>
  <si>
    <t>Papildmateriālu komplekts</t>
  </si>
  <si>
    <t>4.39.</t>
  </si>
  <si>
    <t>Antikorozijas grunts</t>
  </si>
  <si>
    <t>kg</t>
  </si>
  <si>
    <t>4.40.</t>
  </si>
  <si>
    <t>Cauruļvadu stiprinājums</t>
  </si>
  <si>
    <t>4.41.</t>
  </si>
  <si>
    <t>4.42.</t>
  </si>
  <si>
    <t>Elektromateriāli</t>
  </si>
  <si>
    <t>Sistēmas ieregulēšana un palaišana</t>
  </si>
  <si>
    <t>Sistēmas marķēšana, ekspluatācijas instrukcijas sagatavošana</t>
  </si>
  <si>
    <t>Stiprinājumi</t>
  </si>
  <si>
    <t>Izpilddokumentācija.</t>
  </si>
  <si>
    <t xml:space="preserve">Sanitārtehniskas ierīces (saimniecības vajadzībām; K1, K3, Ū1, S3, S sistēmas) </t>
  </si>
  <si>
    <t xml:space="preserve">Keramiskas sēdpods ar zemo skalojamo kasti(ar divpogu), slipo izlaidi;vāks, lokalo pievadšļūtene un savienojošo veidgabali; ventilis DN12; WC manžete, WC pievinojums </t>
  </si>
  <si>
    <t xml:space="preserve">Bērnu klozeta apsējums: vāks, lokalo pievadšļūtene un savienojošo veidgabali, ventilis DN12, WC manžete un WC </t>
  </si>
  <si>
    <t xml:space="preserve">Keramiskas sēdpods ar zemo skalojamo kasti,taisno izlaidi(no apakšas),vāks, lokalo pievadšļūtene un savienojošo veidgabali;ventilis DN12;WC manžete,WCpievinojums </t>
  </si>
  <si>
    <t xml:space="preserve">Keramiskas sēdpods ar invalīdu aprīkojumu,ar zemo skalojamo kasti,slipo izlaidi,vāks, lokalo pievadšļūtene un savienojošo veidgab.;ventilis DN12;WCmanžete,WCpievinojums  </t>
  </si>
  <si>
    <t>Tērauda dušas paliknis 700 x 700 x 135 mm (Jika, Sofia  Piegādātājs: Aqua San)</t>
  </si>
  <si>
    <t xml:space="preserve">Dušas  apsējums: sifons OD50, ūdens sadales krāns  un dušaklausuli, dušas šļūtene 1.7m, dušas klausules turētājs, ventilis DN15 </t>
  </si>
  <si>
    <t>Keramiska roku mazgātne ar invalīdu aprīkojumu,ar plastmasas pudeļsifonu DN32,kronšteiniem un maisītaju(līdz 115kPa);līkums-pievienojums OD40;lokalo pievadšļūtenes un savienojošo veidgabali;2 ventiļa DN12</t>
  </si>
  <si>
    <t>Dušas traps DN50 ar regulējamu pieslēgšanas leņķi un  apkakli uz flīzēm, ar smaku bloķēšanas iekārtu un sifonu, q=0.5l/s   HL522KE+HL840</t>
  </si>
  <si>
    <t>Aukstā ūdens cauruļvads  Ū1 *</t>
  </si>
  <si>
    <t>3.</t>
  </si>
  <si>
    <t>Plastmasas presējamie savienojumi   ( 50% no cauruļvadu izmaksām)</t>
  </si>
  <si>
    <t>Pievienojums pie esošā ūdensvada</t>
  </si>
  <si>
    <t xml:space="preserve">Esošo, turpmāk neizmantojamo cauruļvadu demontāža </t>
  </si>
  <si>
    <t xml:space="preserve">Lodveida ventiļis DN 32, </t>
  </si>
  <si>
    <t>Lodveida ventiļis DN25,</t>
  </si>
  <si>
    <t>Lodveida ventiļis DN 20,</t>
  </si>
  <si>
    <t xml:space="preserve">Lodveida ventiļis DN 15, </t>
  </si>
  <si>
    <t xml:space="preserve">Vienvirziena vārsts DN25 , </t>
  </si>
  <si>
    <t>Lodveida ventiļu DN15</t>
  </si>
  <si>
    <t>ventilis ar pāreju uz šļūteni DN 15</t>
  </si>
  <si>
    <t>šļūtene L=60m ar uzgali</t>
  </si>
  <si>
    <t>kārba 300x300x200(biezums)</t>
  </si>
  <si>
    <t>Citi neuzskaitītie darbi un materiāli</t>
  </si>
  <si>
    <t>Plastmasas presējamie savienojumi(50% no cauruļvadu izmaksām)</t>
  </si>
  <si>
    <t>Atgaisošanas vārsta 1/2''</t>
  </si>
  <si>
    <t xml:space="preserve">Vienvirziena vārsts, PN10   DN 25, </t>
  </si>
  <si>
    <t xml:space="preserve">Siltā ūdens  cauruļvads S </t>
  </si>
  <si>
    <t>Plastmasas presējamie savienojumi( 50% no cauruļvadu izmaksām)</t>
  </si>
  <si>
    <t>Termostatiskais jaucējvārsts (20-45°C)   3/4''</t>
  </si>
  <si>
    <t>6.</t>
  </si>
  <si>
    <t>6.1.</t>
  </si>
  <si>
    <t>6.2.</t>
  </si>
  <si>
    <t>6.3.</t>
  </si>
  <si>
    <t>6.4.</t>
  </si>
  <si>
    <t>6.5.</t>
  </si>
  <si>
    <t>6.6.</t>
  </si>
  <si>
    <t>6.7.</t>
  </si>
  <si>
    <t>6.8.</t>
  </si>
  <si>
    <t>6.9.</t>
  </si>
  <si>
    <t>6.10.</t>
  </si>
  <si>
    <t>6.11.</t>
  </si>
  <si>
    <t>6.12.</t>
  </si>
  <si>
    <t>6.13.</t>
  </si>
  <si>
    <t>6.14.</t>
  </si>
  <si>
    <t>6.15.</t>
  </si>
  <si>
    <t>6.16.</t>
  </si>
  <si>
    <t>6.17.</t>
  </si>
  <si>
    <t>kompl.</t>
  </si>
  <si>
    <t>Būvlaukums</t>
  </si>
  <si>
    <r>
      <t>m</t>
    </r>
    <r>
      <rPr>
        <vertAlign val="superscript"/>
        <sz val="10"/>
        <rFont val="Arial"/>
        <family val="2"/>
      </rPr>
      <t>2</t>
    </r>
  </si>
  <si>
    <r>
      <t>m</t>
    </r>
    <r>
      <rPr>
        <vertAlign val="superscript"/>
        <sz val="10"/>
        <rFont val="Arial"/>
        <family val="2"/>
      </rPr>
      <t>3</t>
    </r>
  </si>
  <si>
    <t>Logu ailu aizmūrēšana:</t>
  </si>
  <si>
    <t>-vieglbetona bloki</t>
  </si>
  <si>
    <t>-mūrjava vieglbetona blokiem</t>
  </si>
  <si>
    <t>-margas abpus pandusam</t>
  </si>
  <si>
    <t>-betona pamatojums</t>
  </si>
  <si>
    <t>-betona bruģakmens 60mm ar pamatnes sagatavošanu</t>
  </si>
  <si>
    <t>Piegādes rampas izbūve:</t>
  </si>
  <si>
    <t>-margas</t>
  </si>
  <si>
    <t>-bruģakmens</t>
  </si>
  <si>
    <t>-sijātas grants pamatne</t>
  </si>
  <si>
    <t>-šķembas</t>
  </si>
  <si>
    <t>gab</t>
  </si>
  <si>
    <t>t</t>
  </si>
  <si>
    <t>Iekšējā apdare</t>
  </si>
  <si>
    <t>Siltumizolācijas ierīkošana 1.stāva grīdā:</t>
  </si>
  <si>
    <t>-ekstrudētis putupolistirols 100mm</t>
  </si>
  <si>
    <t>Siltumizolācijas ierīkošana 2.stāva grīdā</t>
  </si>
  <si>
    <t>potupolisterols EPS100 100mm</t>
  </si>
  <si>
    <t>-armatūras siets</t>
  </si>
  <si>
    <t>-deformācijas malu lenta</t>
  </si>
  <si>
    <t>-betons grīdas plātnes betonēšanai</t>
  </si>
  <si>
    <t>Ģipškartona konstrukcijas 100mm starpsienas konstrukcijas ierīkošana, aizpildīšana ar skaņas izolāciju un apšūšana ar 2x ģipškartona plātnēm:</t>
  </si>
  <si>
    <t>-CW 100</t>
  </si>
  <si>
    <t>-UW 100</t>
  </si>
  <si>
    <t>-Amortizējošā lenta, dībeļnaglas</t>
  </si>
  <si>
    <t>-minerālvates skaņas izolācija plātnes 100mm</t>
  </si>
  <si>
    <t>-ģipškartona plātnes</t>
  </si>
  <si>
    <t>-špakteļtepe</t>
  </si>
  <si>
    <t>-ģipškartona šuvju sietlenta 153m</t>
  </si>
  <si>
    <t>-smalkā špakteļtepe</t>
  </si>
  <si>
    <t>-gruntskrāsa</t>
  </si>
  <si>
    <t>-tonēta emulsijas krāsa</t>
  </si>
  <si>
    <t>Tapešu uzklāšana uz sienām:</t>
  </si>
  <si>
    <t>-krāsojamās tapetes</t>
  </si>
  <si>
    <t>-keramikas flīzes</t>
  </si>
  <si>
    <t>-auduma pamatne</t>
  </si>
  <si>
    <t>-hidroizolācijas mastika divās kārtās</t>
  </si>
  <si>
    <t>Linoleja grīdas seguma ieklāšana:</t>
  </si>
  <si>
    <t>-pašizlīdzinošais sastāvs vid 3mm</t>
  </si>
  <si>
    <t>-linoleja līme</t>
  </si>
  <si>
    <t>-šuvju diegs</t>
  </si>
  <si>
    <t>-grīdlīstes</t>
  </si>
  <si>
    <t>-stiprinājumi, stūri grīdlīstēm, dībeļi</t>
  </si>
  <si>
    <t>Sporta zāles grīdas klāja ieklāšana:</t>
  </si>
  <si>
    <t>-laka (nodilumizturīga)</t>
  </si>
  <si>
    <t>-koka grīdlīstes</t>
  </si>
  <si>
    <t>-akmens masas flīzes</t>
  </si>
  <si>
    <t>-flīžu līme</t>
  </si>
  <si>
    <t>-šuvju mastika</t>
  </si>
  <si>
    <t>-stiprinājumi, dībeļnaglas</t>
  </si>
  <si>
    <t>Piekārto minerālšķiedras moduļgriestu izveide:</t>
  </si>
  <si>
    <t>-nesošie profīli un līstes</t>
  </si>
  <si>
    <t>-piekārto moduļgriestu plātnes 12x 600x600 mm</t>
  </si>
  <si>
    <t>Griestu sagatavošana un krāsošana:</t>
  </si>
  <si>
    <t>Sanitārmezglu starpsienu izveide</t>
  </si>
  <si>
    <t>-mitrumizturīgas starpsienu plātnes</t>
  </si>
  <si>
    <t>-stiprinājumi, enģes, slēdzenes durvīm un palīgelementi</t>
  </si>
  <si>
    <t>L</t>
  </si>
  <si>
    <t>Durvju bloku montāža:</t>
  </si>
  <si>
    <t>-iekšdurvju bloks Di-3  700 x 2000 MDF / WC atslega</t>
  </si>
  <si>
    <t>-iekšdurvju bloks Di-4 1300 x 2400 EI30</t>
  </si>
  <si>
    <t>-iekšdurvju bloks Di-5 1600 x 2500 EI30</t>
  </si>
  <si>
    <t>-iekšdurvju bloks Di-6  900 x 1800 EI30 Bēniņu durvis</t>
  </si>
  <si>
    <t>-montāžas putas</t>
  </si>
  <si>
    <t>-durvju atduras, montējamas stiprināmas uz sienas durvju rokturu līmenī</t>
  </si>
  <si>
    <t>Durvju ailu apdare:</t>
  </si>
  <si>
    <t>-PVC J veida pieslēguma profils durvju blokam</t>
  </si>
  <si>
    <t>-ģipškartons GKBi 12.5mm (pl-600mm)</t>
  </si>
  <si>
    <t xml:space="preserve">-skrūves un akrila hermētiķis </t>
  </si>
  <si>
    <t>-špakteļtepe ailas izlīdzināšanai</t>
  </si>
  <si>
    <t>1.</t>
  </si>
  <si>
    <t>Būvkonstrukcijas</t>
  </si>
  <si>
    <t>Jauna koka pārseguma ierīkošana:</t>
  </si>
  <si>
    <t>-papildelementi (būvkalumi, skrūves, stiprinājumi)</t>
  </si>
  <si>
    <t>-minerāl vates izolācija 300mm</t>
  </si>
  <si>
    <t>Jaunu tērauda kāpņu balstu izgatavošana un montāža</t>
  </si>
  <si>
    <t>-tērauda sijas (gruntētas krāsotas)</t>
  </si>
  <si>
    <t>-papildelementi (bultskrūves, stiprinājumi)</t>
  </si>
  <si>
    <t>Betona pakāpienu montāža:</t>
  </si>
  <si>
    <t>-betona pakāpieni</t>
  </si>
  <si>
    <t>Kāpņu margu montāža:</t>
  </si>
  <si>
    <t>-kāpņu margas ar apdari</t>
  </si>
  <si>
    <t>Durvju ailu pārsedžu ierīkošana:</t>
  </si>
  <si>
    <t>Kopā :</t>
  </si>
  <si>
    <t>Darba devēja sociālais nodoklis - ( 24.09) %:</t>
  </si>
  <si>
    <t>Kopā bez PVN:</t>
  </si>
  <si>
    <t>Pievienotās vērtības nodoklis -21%:</t>
  </si>
  <si>
    <t>Kopā ar PVN:</t>
  </si>
  <si>
    <t>Virsizdevumi t.sk. darba aizsardzība:</t>
  </si>
  <si>
    <t>Būvuzņēmēja administratīvie izdevumi  %:</t>
  </si>
  <si>
    <t>Darba devēja sociālais nodoklis %:</t>
  </si>
  <si>
    <t>Pievienotās vērtības nodoklis%:</t>
  </si>
  <si>
    <t>Vispārējie būvdarbi (būvlaukums)</t>
  </si>
  <si>
    <t>Vispārējie būvdarbi (Demontāžas darbi)</t>
  </si>
  <si>
    <t>Vispārējie būvdarbi (būvkonstrukcijas)</t>
  </si>
  <si>
    <t>Katlu telpa rekonstrukcija</t>
  </si>
  <si>
    <t xml:space="preserve">Pasūtītājs: </t>
  </si>
  <si>
    <t>Palīgmateriāli  cauruļvadu montāžai</t>
  </si>
  <si>
    <t>Esošo, turpmāk neizmantojamo cauruļvadu demontāža</t>
  </si>
  <si>
    <t>Ugunsdrošā un hidroizolējošā tepe Hilti Brandkitt CP 611A</t>
  </si>
  <si>
    <t>Akmensvates izolācija PAROC</t>
  </si>
  <si>
    <t>vien.</t>
  </si>
  <si>
    <t>Nerūsējošā tērauda izlietne  ar kronšteiniem</t>
  </si>
  <si>
    <t>Ūdensvada pieslēgšanas mezgls-maisītājs,iekārtas ventiļi DN15-2 gab.; lokalo pievadšļūtenes-2 gab. un savienojošo veidgabali</t>
  </si>
  <si>
    <t xml:space="preserve">Notekūdeņu novadīšanas pieslēgšanas mezgls DN50 (notekūdeņu pieslēgums DN40 HL-22, sifons  HL100G/50 un pieņešanas piltuve;  līkums-pievienojums OD50) </t>
  </si>
  <si>
    <t xml:space="preserve">Notekūdeņu novadīšanas pieslēgšanas mezgls DN50 (notekūdeņu pieslēgums DN40 HL-22, sifons  HL100G/50 un līkums-pievienojums OD50) </t>
  </si>
  <si>
    <t>Notekūdeņu novadīšanas pieslēgšanas mezgls DN50-sifons  HL100G/50 un līkums-pievienojums OD50</t>
  </si>
  <si>
    <t>Keramiska roku mazgātne ar kronšteiniem un maisītaju(līdz 160kPa); lokalo pievadšļūtenes un savienojošo veidgabali;2 ventiļa DN12</t>
  </si>
  <si>
    <t>Keramiska roku mazgātnes apsējums: notekūdeņu pieslēgums DN40 HL-22, sifons  HL100G/50 un līkums-pievienojums OD50</t>
  </si>
  <si>
    <t>Keramiska roku mazgātnes apsējums:sifons  HL132/40 un līkums-pievienojums OD40</t>
  </si>
  <si>
    <t>Keramiska roku mazgātne (bērniem)ar sifonu (HL132/40), kronšteiniem; ūdens sadales krāns (FARIS, 598); līkums-pievienojums OD40; lokalo  pievadšļūtene un savienojošo veidgabali; ventilis DN15</t>
  </si>
  <si>
    <t>Pāreja tērauds-PP, PVC(trapiem)  DN50/OD50</t>
  </si>
  <si>
    <t>Pāreja tērauds- PP, PVC (trapiem)  DN100/OD110</t>
  </si>
  <si>
    <t>Nerūsējošā tērauda traps DN100 ar ar ner.tēr.režģi 200x200 (25mm), ar iebūvejamā sifonu un sietu, q=3,1l/s,vertikāls,telesk. ACOIndustrial Gullies      EG-157</t>
  </si>
  <si>
    <t>Nerūsējošā tērauda traps DN100 ar ar ner.tēr.režģi 200x200 (25mm), ar iebūvejamā sifonu un sietu, q=1,3l/s,horizontāls,telesk. , ACOIndustrial Gullies      EG-157</t>
  </si>
  <si>
    <t>Nerūsējošā tērauda traps DN50 ar ar ner.tēr.režģi 150x150 (25mm), ar iebūvejamā sifonu un sietu, q=0,5l/s,horizontāls,telesk.  Industrial Gullies      EG-150  ACO</t>
  </si>
  <si>
    <t>Rūpnieciski ražota plastmasas kanalizācijas sūkņu stacija komplektā ar 1 sūkni, ar vienvirziena vārstu un  vāku. Parametri: Q=0,60 l/sek, H=0,40 bar, P=0,3 kW, 230V, 50Hz, IP44(sūknis KP 150-A1). Ar  elektrovadības un automātikas bloku. Liftaway B</t>
  </si>
  <si>
    <t>Ūdens pievada montāža</t>
  </si>
  <si>
    <t>Kanalizācijas tīklu pievienošana</t>
  </si>
  <si>
    <t>Esošo, turpmāk neizmantojamo, saniekārtu demontāža</t>
  </si>
  <si>
    <t>Palīgmateriāli  iekārtu montāžai</t>
  </si>
  <si>
    <t>Plastmasas spiediena daudzslāņu caurules PN10  40x4,0(DN32)</t>
  </si>
  <si>
    <t>Plastmasas spiediena daudzslāņu caurules PN10 32x3,0(DN25)</t>
  </si>
  <si>
    <t>Plastmasas spiediena daudzslāņu caurules PN10 25x2.5(DN20)</t>
  </si>
  <si>
    <t>Plastmasas spiediena daudzslāņu caurules PN10 20x2.25(DN15)</t>
  </si>
  <si>
    <t>Plastmasas spiediena daudzslāņu caurules PN10 16x2.00(DN12)</t>
  </si>
  <si>
    <t>Cauruļvadu pretkondensāta izolācija b=9mm; pašlīmējošā, SH/Armaflex , plastmasas caurulei  32x3,0(DN25)</t>
  </si>
  <si>
    <t>Cauruļvadu pretkondensāta izolācija b=9mm; pašlīmējošā, SH/Armaflex , plastmasas caurulei  25x2,5(DN20)</t>
  </si>
  <si>
    <t>Cauruļvadu pretkondensāta izolācija b=9mm; pašlīmējošā, SH/Armaflex , plastmasas caurulei  20x2,25(DN15)</t>
  </si>
  <si>
    <t>Cauruļvadu pretkondensāta izolācija b=9mm; pašlīmējošā, SH/Armaflex , plastmasas caurulei 16x2,0(DN12)</t>
  </si>
  <si>
    <t>Šķērsojums ar sienu vai pārsegumu(plastmasas gofrētā aizsargčaula) 40x4,0(DN32)</t>
  </si>
  <si>
    <t>Šķērsojums ar sienu vai pārsegumu(plastmasas gofrētā aizsargčaula) 32x3,0(DN25)</t>
  </si>
  <si>
    <t>Šķērsojums ar sienu vai pārsegumu(plastmasas gofrētā aizsargčaula) 25x2,5(DN20)</t>
  </si>
  <si>
    <t>Šķērsojums ar sienu vai pārsegumu(plastmasas gofrētā aizsargčaula) 20x2,25(DN15)</t>
  </si>
  <si>
    <t>Šķērsojums ar sienu vai pārsegumu(plastmasas gofrētā aizsargčaula) 16x2,0(DN12)</t>
  </si>
  <si>
    <t>Plastikāta skatlūciņas šahtas sienā   PL2020(215x215)</t>
  </si>
  <si>
    <t>Dvieļu žāvētājs 3/4''</t>
  </si>
  <si>
    <t>šļūtene L=2m ar uzgali</t>
  </si>
  <si>
    <t>Termostatiskais jaucējvārsts (20-45°C)   1/2"</t>
  </si>
  <si>
    <t>Sadalne SS4-2 (PVC korpuss, IP40, 400/230V, z/a, ar slēdzeni)</t>
  </si>
  <si>
    <t>Kabeļu kanāls 110x60mm (datorklases rozetēm)</t>
  </si>
  <si>
    <t>Kontaktligzda 16A, 230V, IP20, kabeļu kanālā</t>
  </si>
  <si>
    <t>Virtuves iekārtas</t>
  </si>
  <si>
    <t>-iekšdurvju bloks Di-2  900 x 2100 MDF</t>
  </si>
  <si>
    <t>-iekšdurvju bloks Di-7  1000 x 2100 MDF / WC atslega</t>
  </si>
  <si>
    <t>-iekšdurvju bloks Di-8 1000 x 2100 EI30</t>
  </si>
  <si>
    <t>Vispārējie būvdarbi (pārēji darbi)</t>
  </si>
  <si>
    <t>Vispārējie būvdarbi (iekšējā apdare)</t>
  </si>
  <si>
    <t>Plastmasas kanalizācijas caurules,PP, SN4, BD  50x1,8</t>
  </si>
  <si>
    <t>Revīzijas lūka 300x300mm,ar durvīm šahtas sienā, ugunsdrošā  Knauf F-TEC F30</t>
  </si>
  <si>
    <t>Aizbāžnis noslēgtapa tīrīšanai DN 110</t>
  </si>
  <si>
    <t xml:space="preserve"> Lūka noslēgtapa tīrīšanai  DN 110</t>
  </si>
  <si>
    <t>Wavin Optima ventilācijas caurules uzgalis  DN 110</t>
  </si>
  <si>
    <t>Pievienojums pie esošā kanalizācijas vada</t>
  </si>
  <si>
    <t>c-st.</t>
  </si>
  <si>
    <t>Hilti pretuguns aploce  caurulei 110 Hilti CP643</t>
  </si>
  <si>
    <t>Ugunsdrošā un hidroizolējošā java Hilti CP636</t>
  </si>
  <si>
    <t>2.19.</t>
  </si>
  <si>
    <t>2.20.</t>
  </si>
  <si>
    <t>2.21.</t>
  </si>
  <si>
    <t>2.22.</t>
  </si>
  <si>
    <t xml:space="preserve">Spiediena caurule PE80 ,SDR11, PN10     40x3,7(DN32)
</t>
  </si>
  <si>
    <t>Spiediena caurule PE80 ,SDR11, PN10 32x3,0(DN25)</t>
  </si>
  <si>
    <t>Cauruļvadu pretkondensāta izolācija b=9mm; pašlīmējošā, SH/Armaflex , plastmasas caurulei 40x3,7(DN32)</t>
  </si>
  <si>
    <t>Cauruļvadu pretkondensāta izolācija b=9mm; pašlīmējošā, SH/Armaflex , plastmasas caurulei 32x3,0(DN25)</t>
  </si>
  <si>
    <t>PE līkums 90°elektrometināšanai ,PN16 OD40</t>
  </si>
  <si>
    <t>PE līkums 90°elektrometināšanai ,PN16 OD32</t>
  </si>
  <si>
    <t xml:space="preserve">PE līkums 45°elektrometināšanai ,PN16 OD40 </t>
  </si>
  <si>
    <t>PE līkums 45°elektrometināšanai ,PN16 OD32</t>
  </si>
  <si>
    <t>PE,EM dubultuzmava, PN16 OD40</t>
  </si>
  <si>
    <t>PE,EM dubultuzmava, PN16 OD32</t>
  </si>
  <si>
    <t>Lodveida ventilis   DN32</t>
  </si>
  <si>
    <t>Lodveida ventilis   DN 25</t>
  </si>
  <si>
    <t>Šķērsojums ar sienu vai pārsegumu (aizsargčaula) OD32</t>
  </si>
  <si>
    <t>Ugunsdrošā un hidroizolējošā java Hilti Brandkitt CP 611A</t>
  </si>
  <si>
    <t>PE pāreja elektrometināšanai ,PN16 40-50</t>
  </si>
  <si>
    <t>PE pāreja elektrometināšanai ,PN16 32-50</t>
  </si>
  <si>
    <t>3.41.</t>
  </si>
  <si>
    <t>3.42.</t>
  </si>
  <si>
    <t>3.43.</t>
  </si>
  <si>
    <t>3.44.</t>
  </si>
  <si>
    <t>3.45.</t>
  </si>
  <si>
    <t>3.46.</t>
  </si>
  <si>
    <t>PVC pāreja, SN8  50x 110   UPONOR</t>
  </si>
  <si>
    <t>PVC pāreja,  50x40   Wavin Optima</t>
  </si>
  <si>
    <t>PVC pāreja, SN8  50x 32  UPONOR</t>
  </si>
  <si>
    <t>PVC trejgabals 45° Wavin Optima 40*50</t>
  </si>
  <si>
    <t>PVC trejgabals 45° Wavin Optima 40*40</t>
  </si>
  <si>
    <t>Paralēltrejgabals  Wavin Asto 110x110</t>
  </si>
  <si>
    <t>Savienojums PVC / ķets  SML D 100</t>
  </si>
  <si>
    <t>PVC aizsargčaula, SN8, caurulei  110</t>
  </si>
  <si>
    <t>PVC aizsargčaula, SN8, caurulei  75</t>
  </si>
  <si>
    <t>PVC aizsargčaula, SN8, caurulei  50</t>
  </si>
  <si>
    <t>PVC aizsargčaula, SN8, caurulei  40</t>
  </si>
  <si>
    <t>Šķērsojums ar sienu vai pārsegumu(aizsargčaula) caurulei 50</t>
  </si>
  <si>
    <t>Šķērsojums ar sienu vai pārsegumu(aizsargčaula) caurulei 40</t>
  </si>
  <si>
    <t>Wavin Asto ventilācijas caurules līkums 135° DN 110</t>
  </si>
  <si>
    <t>PVC  stūra krustgabals 88,5°, SN8    110/110</t>
  </si>
  <si>
    <t xml:space="preserve">Cauruļvadu pretkondensāta izolācija b=9mm; pašlīmējošā, SH/Armaflex , plastmasas caurulei        40x4,0(DN32) 
              </t>
  </si>
  <si>
    <t xml:space="preserve">Sistēmas tukšošanas krāns DN 15 </t>
  </si>
  <si>
    <t xml:space="preserve">Cauruļvadu pretkondensāta izolācija b=13mm; pašlīmējošā, SH/Armaflex , plastmasas caurulei  32x3,0(DN25)
              </t>
  </si>
  <si>
    <t xml:space="preserve">Cauruļvadu pretkondensāta izolācija b=13mm; pašlīmējošā, SH/Armaflex , plastmasas caurulei  25x2,5(DN20) 
              </t>
  </si>
  <si>
    <t xml:space="preserve">Cauruļvadu pretkondensāta izolācija b=13mm; pašlīmējošā, SH/Armaflex , plastmasas caurulei  20x2,25(DN15) 
              </t>
  </si>
  <si>
    <t xml:space="preserve">Cauruļvadu pretkondensāta izolācija b=13mm; pašlīmējošā, SH/Armaflex , plastmasas caurulei  16x2,0(DN12) 
              </t>
  </si>
  <si>
    <t>Atruma regulators ar pieslēgumu uz vienu siltumventilatorie</t>
  </si>
  <si>
    <t>Gaisa vads no cinkotā skārda Ø125</t>
  </si>
  <si>
    <t>Līkums 45 BU-100-45</t>
  </si>
  <si>
    <t xml:space="preserve"> Līkums 90 BU-100-90</t>
  </si>
  <si>
    <t>Līkums 90 BU-200-90</t>
  </si>
  <si>
    <t>Līkums 90 BU-250-90</t>
  </si>
  <si>
    <t>Līkums 90 LBXR-500-300-1</t>
  </si>
  <si>
    <t xml:space="preserve"> T-gabals 90 TC PU-100-100</t>
  </si>
  <si>
    <t>T-gabals 90 TC PU-200-200</t>
  </si>
  <si>
    <t>T-gabals 90 TC PU-250-200</t>
  </si>
  <si>
    <t>Līkums 90  300x500</t>
  </si>
  <si>
    <t>T-gabals 90 TC PU-315-160</t>
  </si>
  <si>
    <t>T-gabals 90 500х300/500х300/250</t>
  </si>
  <si>
    <t>T-gabals 90 500х300/500х300/200</t>
  </si>
  <si>
    <t>Kanala CO2 sensors LQM</t>
  </si>
  <si>
    <t>7.1.</t>
  </si>
  <si>
    <t>Lieveņa LV-1 remonts un pandusa izbūve:</t>
  </si>
  <si>
    <t>Lieveņa LV-2 izbūve:</t>
  </si>
  <si>
    <t>-iebūvēts kājslauķis</t>
  </si>
  <si>
    <t>-imprignētas koka sijas 250x150</t>
  </si>
  <si>
    <t>-kokmateriāli pārseguma plātnes ierīkošanai 150x150 (0.25m3) un 150x75 (0.1m3)</t>
  </si>
  <si>
    <t>PVC aizsargcaurule d=20mm</t>
  </si>
  <si>
    <t>PVC aizsargcaurule d=25mm</t>
  </si>
  <si>
    <t>PVC aizsargcaurule d=32mm</t>
  </si>
  <si>
    <t>PVC aizsargcaurule d=40mm</t>
  </si>
  <si>
    <t>Gaismekļi</t>
  </si>
  <si>
    <t>-iekšdurvju bloks Di-1 1000 x 2100 MDF + stikls / 1.stāvā</t>
  </si>
  <si>
    <t xml:space="preserve">-AP-1 pārsedzes U Nr.20 L (kopā) = 30.6m </t>
  </si>
  <si>
    <t>-plakandzelzs savilču komplekts</t>
  </si>
  <si>
    <t xml:space="preserve">-AP-2 pārsedzes L 75x50x L (kopā) = 30.47m </t>
  </si>
  <si>
    <t>Rievu kalšana</t>
  </si>
  <si>
    <t>Kustības devējs 360°, IP44, v/a</t>
  </si>
  <si>
    <t>Kustības devējs 180°, IP44, v/a</t>
  </si>
  <si>
    <t>N/t izlietne rokām</t>
  </si>
  <si>
    <t>N/t darba galds 1800x700x850</t>
  </si>
  <si>
    <t>13.1.</t>
  </si>
  <si>
    <t xml:space="preserve">Plaukti.1000x600x1800  </t>
  </si>
  <si>
    <t>13.2.</t>
  </si>
  <si>
    <t>Plaukti.1300x600x1800</t>
  </si>
  <si>
    <t>14.1.</t>
  </si>
  <si>
    <t>N/t galds 1800x700x850</t>
  </si>
  <si>
    <t>14.2.</t>
  </si>
  <si>
    <t>N/t galds 2000x700x850</t>
  </si>
  <si>
    <t>14.3.</t>
  </si>
  <si>
    <t>N/t galds 2400x700x850</t>
  </si>
  <si>
    <t>14.4.</t>
  </si>
  <si>
    <t>N/t galds 2000x600x850</t>
  </si>
  <si>
    <t>14.5.</t>
  </si>
  <si>
    <t>N/t galds 1000x600x850</t>
  </si>
  <si>
    <t>Katla demontāža</t>
  </si>
  <si>
    <t>Logu bloka demontāža</t>
  </si>
  <si>
    <t>Ailu kalšana ķieģeļu sienā</t>
  </si>
  <si>
    <t>Ailas esošajās ķieģeļu sienā izmūrēšana</t>
  </si>
  <si>
    <t>Logu bloka montāža</t>
  </si>
  <si>
    <t>Būvgružu izvākšana un iekraušana atkritumu konteinerā</t>
  </si>
  <si>
    <t>Būvgružu utilizācija, transportēšana uz izgāztuvi</t>
  </si>
  <si>
    <t>Sienu un grīdas hidroizolēšana</t>
  </si>
  <si>
    <t xml:space="preserve"> VENTSISTĒMA PN2</t>
  </si>
  <si>
    <t>Ārējas restes LG400x400</t>
  </si>
  <si>
    <t xml:space="preserve"> Pieplūdes difuzors OKI-100</t>
  </si>
  <si>
    <t xml:space="preserve"> Pieplūdes difuzors OKI-125</t>
  </si>
  <si>
    <t xml:space="preserve"> Nosūces  difuzors PINOCr-125</t>
  </si>
  <si>
    <t>Nosūces  difuzors KTVA-125</t>
  </si>
  <si>
    <t>Pieplūdes reste TRS-RS225x75</t>
  </si>
  <si>
    <t>Pieplūdes reste TRS-RS525x125</t>
  </si>
  <si>
    <t>Nosūces  reste TRS-RS525x125</t>
  </si>
  <si>
    <t>Regulējušais vārsts SKR200</t>
  </si>
  <si>
    <t>Regulējušais vārsts SKR400</t>
  </si>
  <si>
    <t>Noslēgvārsts ar elektropedziņu SKM400</t>
  </si>
  <si>
    <t>Ugunsaizturošs vārsts SKP-01-400</t>
  </si>
  <si>
    <t>Tīrīšanas lūka</t>
  </si>
  <si>
    <t>Trokšņa slāpētājs LDC1200-400</t>
  </si>
  <si>
    <t xml:space="preserve"> Gaisa ieņemšanas reste Ø500</t>
  </si>
  <si>
    <t>10.7.</t>
  </si>
  <si>
    <t>Gaisa vads no cinkotā skārda Ø400</t>
  </si>
  <si>
    <t>10.6.</t>
  </si>
  <si>
    <t>10.4.</t>
  </si>
  <si>
    <t>10.3.</t>
  </si>
  <si>
    <t>10.2.</t>
  </si>
  <si>
    <t>10.1.</t>
  </si>
  <si>
    <t>Vitais gaisavads Ø100</t>
  </si>
  <si>
    <t>10.21.</t>
  </si>
  <si>
    <t>Līkums 90 gaisavada fasondetāļas BU-400-90</t>
  </si>
  <si>
    <t>10.17.</t>
  </si>
  <si>
    <t>Līkums 90 gaisavada fasondetāļas BU-200-90</t>
  </si>
  <si>
    <t>10.15.</t>
  </si>
  <si>
    <t>Līkums 90 gaisavada fasondetāļas BU-125-90</t>
  </si>
  <si>
    <t>10.14.</t>
  </si>
  <si>
    <t>Līkums 90 gaisavada fasondetāļas BU-100-90</t>
  </si>
  <si>
    <t>10.27.</t>
  </si>
  <si>
    <t>T-gabals 90 gaisavada fasondetāļas TCPU-160-100</t>
  </si>
  <si>
    <t xml:space="preserve"> T-gabals 90 gaisavada fasondetāļas TCPU-400-200</t>
  </si>
  <si>
    <t>T-gabals 90 gaisavada fasondetāļas 200-125</t>
  </si>
  <si>
    <t xml:space="preserve"> Gaisavada pāreja 125/100</t>
  </si>
  <si>
    <t>Gaisavada pāreja 200/125</t>
  </si>
  <si>
    <t xml:space="preserve"> Gaisavada pāreja 400/315</t>
  </si>
  <si>
    <t>Kaučuka izolācija b=13mm</t>
  </si>
  <si>
    <t>Vibroizolatori agregāta uzstādīšanai</t>
  </si>
  <si>
    <t>Kondensāta novadīšanas cauruļvadu un palīgmateriālu komplekts</t>
  </si>
  <si>
    <t xml:space="preserve"> VENTSISTĒMA PN3</t>
  </si>
  <si>
    <t xml:space="preserve"> PN - 3 
REGO VE900 EC Gaisa apstrādes agregāts L(P)=820 m³/h; H=382 Pa; L(N)=720m³/h; H=382 Pa;Nel.= 3,85 kW  Rotora siltummainis
Elektriska sildīšanas sekcija EU5 filtrs pieplūdei
EU5 filtrs nosūcei 5-ātrumu motors pieplūdei 
5-ātrumu motors nosūcei Noslēgvārsti Automātikas un spēka sadales daļa
komplektā ir ierēķināti: 
-spēka sadales skapis, -temperatūras devēji,
-spiediena devēji,
-kontrolieris -kontaktori, automāti u.c.</t>
  </si>
  <si>
    <t>Nosūces reste TRS-RS225x75</t>
  </si>
  <si>
    <t xml:space="preserve"> Regulējušais vārsts ar elektropedziņu SKM160</t>
  </si>
  <si>
    <t xml:space="preserve"> Noslēgvārsts ar elektropedziņu SKM250</t>
  </si>
  <si>
    <t>Regulējušais vārsts SKR160</t>
  </si>
  <si>
    <t>Ugunsaizturošs vārsts SKP-01-160</t>
  </si>
  <si>
    <t>Ugunsaizturošs vārsts SKP-01-250</t>
  </si>
  <si>
    <t>Trokšņa slāpētājs LDC600-250</t>
  </si>
  <si>
    <t>Gaisa ieņemšanas reste Ø315</t>
  </si>
  <si>
    <t>Līkums 90 gaisavada fasondetāļas BU-250-90</t>
  </si>
  <si>
    <t>Līkums 90 gaisavada fasondetāļas BU-160-90</t>
  </si>
  <si>
    <t xml:space="preserve"> T-gabals 90 gaisavada fasondetāļas TCPU-250-160</t>
  </si>
  <si>
    <t>T-gabals 90 gaisavada fasondetāļas TCPU-200-160</t>
  </si>
  <si>
    <t xml:space="preserve"> Gaisavada pāreja 250/200</t>
  </si>
  <si>
    <t>VENTSISTĒMA N5</t>
  </si>
  <si>
    <t>Elastīgs savienojums FM 250(2 gab)</t>
  </si>
  <si>
    <t>kompl</t>
  </si>
  <si>
    <t>Trokšņu slāpētājs FSD 250</t>
  </si>
  <si>
    <t>Ātruma regulātors TSSW 1,5</t>
  </si>
  <si>
    <t>Vadības relējs ar taimeru</t>
  </si>
  <si>
    <t>Gaisa pateriņa regulātors VKH160/210</t>
  </si>
  <si>
    <t>Noslēgvārsts ar elektropedziņu SKM200</t>
  </si>
  <si>
    <t xml:space="preserve"> Nosūces reste TRS-RS425x75</t>
  </si>
  <si>
    <t xml:space="preserve"> Nosūces reste TRS-RS525x75</t>
  </si>
  <si>
    <t xml:space="preserve"> Nosūces  difuzors MTVA 100</t>
  </si>
  <si>
    <t xml:space="preserve"> Ugunsaizturošs vārsts SKP-01-250</t>
  </si>
  <si>
    <t>Vienvirziena vārsts KAK 200</t>
  </si>
  <si>
    <t>VENTSISTĒMA N6</t>
  </si>
  <si>
    <t xml:space="preserve"> T-gabals 90 gaisavada fasondetāļas TCPU-400-250</t>
  </si>
  <si>
    <t xml:space="preserve"> Gaisa nosūces jumtiņš Ø400</t>
  </si>
  <si>
    <t>VENTSISTĒMA N7</t>
  </si>
  <si>
    <t>Elastīgs savienojums FM 160(2 gab)</t>
  </si>
  <si>
    <t>Trokšņu slāpētājs FSD 160</t>
  </si>
  <si>
    <t xml:space="preserve"> Ugunsaizturošs vārsts SKP-01-160</t>
  </si>
  <si>
    <t>VENTSISTĒMA N8</t>
  </si>
  <si>
    <t>Līkums 90 gaisavada fasondetāļas BU-315-90</t>
  </si>
  <si>
    <t xml:space="preserve"> T-gabals 90 gaisavada fasondetāļas TCPU-315-160</t>
  </si>
  <si>
    <t xml:space="preserve"> Gaisa nosūces jumtiņš Ø315</t>
  </si>
  <si>
    <t>Gaisa pieplūdes sistēma</t>
  </si>
  <si>
    <t>Logu restes ar Higrodevēju ALEF HYGRO (45m3/st-25 Pa)</t>
  </si>
  <si>
    <t>Restes uzstādīšanai logu frēzēšanas darbu vērtība</t>
  </si>
  <si>
    <t>Pārplūdes restes LTGW 500x80</t>
  </si>
  <si>
    <t xml:space="preserve"> Caurumu urbšana</t>
  </si>
  <si>
    <t xml:space="preserve"> Parpludes reste 300x200</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</si>
  <si>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</si>
  <si>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</si>
  <si>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</si>
  <si>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</si>
  <si>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</si>
  <si>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</si>
  <si>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</si>
  <si>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</si>
  <si>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</si>
  <si>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</si>
  <si>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</si>
  <si>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</si>
  <si>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</si>
  <si>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</si>
  <si>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</si>
  <si>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</si>
  <si>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</si>
  <si>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</si>
  <si>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</si>
  <si>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</si>
  <si>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</si>
  <si>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</si>
  <si>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</si>
  <si>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7.</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</si>
  <si>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</si>
  <si>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</si>
  <si>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</si>
  <si>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</si>
  <si>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</si>
  <si>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</si>
  <si>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</si>
  <si>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</si>
  <si>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</si>
  <si>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</si>
  <si>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</si>
  <si>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</si>
  <si>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</si>
  <si>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</si>
  <si>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</si>
  <si>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</si>
  <si>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</si>
  <si>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</si>
  <si>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</si>
  <si>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</si>
  <si>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</si>
  <si>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</si>
  <si>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</si>
  <si>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</si>
  <si>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</si>
  <si>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8.</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</si>
  <si>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</si>
  <si>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</si>
  <si>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</si>
  <si>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</si>
  <si>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</si>
  <si>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</si>
  <si>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</si>
  <si>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</si>
  <si>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</si>
  <si>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</si>
  <si>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</si>
  <si>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</si>
  <si>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</si>
  <si>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</si>
  <si>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</si>
  <si>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</si>
  <si>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</si>
  <si>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</si>
  <si>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</si>
  <si>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</si>
  <si>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</si>
  <si>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</si>
  <si>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</si>
  <si>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</si>
  <si>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</si>
  <si>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</si>
  <si>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</si>
  <si>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9.</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</si>
  <si>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</si>
  <si>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</si>
  <si>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</si>
  <si>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</si>
  <si>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</si>
  <si>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</si>
  <si>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</si>
  <si>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</si>
  <si>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</si>
  <si>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</si>
  <si>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</si>
  <si>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</si>
  <si>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</si>
  <si>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</si>
  <si>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</si>
  <si>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</si>
  <si>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</si>
  <si>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</si>
  <si>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</si>
  <si>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</si>
  <si>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</si>
  <si>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</si>
  <si>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</si>
  <si>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</si>
  <si>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</si>
  <si>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</si>
  <si>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</si>
  <si>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</si>
  <si>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10.</t>
  </si>
  <si>
    <t>10.5.</t>
  </si>
  <si>
    <t>10.8.</t>
  </si>
  <si>
    <t>10.9.</t>
  </si>
  <si>
    <t>10.10.</t>
  </si>
  <si>
    <t>10.11.</t>
  </si>
  <si>
    <t>10.12.</t>
  </si>
  <si>
    <t>10.13.</t>
  </si>
  <si>
    <t>10.16.</t>
  </si>
  <si>
    <t>10.18.</t>
  </si>
  <si>
    <t>10.19.</t>
  </si>
  <si>
    <t>10.20.</t>
  </si>
  <si>
    <t>10.22.</t>
  </si>
  <si>
    <t>20.23.</t>
  </si>
  <si>
    <t>20.24.</t>
  </si>
  <si>
    <t>10.25.</t>
  </si>
  <si>
    <t>10.26.</t>
  </si>
  <si>
    <t>11.</t>
  </si>
  <si>
    <t>11.1.</t>
  </si>
  <si>
    <t>11.2.</t>
  </si>
  <si>
    <t>11.3.</t>
  </si>
  <si>
    <t>11.4.</t>
  </si>
  <si>
    <t>11.5.</t>
  </si>
  <si>
    <t>11.6.</t>
  </si>
  <si>
    <t>11.7.</t>
  </si>
  <si>
    <t>11.8.</t>
  </si>
  <si>
    <t>11.9.</t>
  </si>
  <si>
    <t>11.10.</t>
  </si>
  <si>
    <t>11.12.</t>
  </si>
  <si>
    <t>11.13.</t>
  </si>
  <si>
    <t>11.14.</t>
  </si>
  <si>
    <t>11.15.</t>
  </si>
  <si>
    <t>11.16.</t>
  </si>
  <si>
    <t>11.17.</t>
  </si>
  <si>
    <t>11.18.</t>
  </si>
  <si>
    <t>11.19.</t>
  </si>
  <si>
    <t>11.20.</t>
  </si>
  <si>
    <t>11.21.</t>
  </si>
  <si>
    <t>11.22.</t>
  </si>
  <si>
    <t>11.23.</t>
  </si>
  <si>
    <t>11.24.</t>
  </si>
  <si>
    <t>11.25.</t>
  </si>
  <si>
    <t>11.26.</t>
  </si>
  <si>
    <t>11.27.</t>
  </si>
  <si>
    <t>11.28.</t>
  </si>
  <si>
    <t>11.29.</t>
  </si>
  <si>
    <t>12.</t>
  </si>
  <si>
    <t>12.1.</t>
  </si>
  <si>
    <t>12.2.</t>
  </si>
  <si>
    <t>12.3.</t>
  </si>
  <si>
    <t>12.4.</t>
  </si>
  <si>
    <t>13.</t>
  </si>
  <si>
    <t>13.3.</t>
  </si>
  <si>
    <t>13.4.</t>
  </si>
  <si>
    <t>13.5.</t>
  </si>
  <si>
    <t>13.6.</t>
  </si>
  <si>
    <t>13.7.</t>
  </si>
  <si>
    <t>13.8.</t>
  </si>
  <si>
    <t>14.</t>
  </si>
  <si>
    <t>AVK (Ventilācijas sistēmas rekonstrukcija )</t>
  </si>
  <si>
    <t>Kabelis ar vara dzīslām NYM-J-3x4</t>
  </si>
  <si>
    <t>Gaismeklis v/a ar lum. sp. T5 2x35W, IP20</t>
  </si>
  <si>
    <t>Gaismeklis v/a ar lum. sp. T5 2x28W, IP20</t>
  </si>
  <si>
    <t>Gaismeklis v/a ar lum. sp. T5 1x35W, IP20</t>
  </si>
  <si>
    <t>Gaismeklis v/a ar lum. sp. T5 1x35W, IP20                          ar iebūvētu akumulatora bateriju 1h</t>
  </si>
  <si>
    <t xml:space="preserve">Gaismeklis v/a ar lum. sp. T5 2x35W, IP44 </t>
  </si>
  <si>
    <t>Gaismeklis v/a ar lum. sp. T5 2x35W, IP44,                     ar iebūvētu akumulatora bateriju 1h</t>
  </si>
  <si>
    <t xml:space="preserve">Gaismeklis v/a ar lum. sp. T5 1x35W, IP44 </t>
  </si>
  <si>
    <t>Gaismeklis v/a ar lum. sp. T5 1x35W, IP44,                     ar iebūvētu akumulatora bateriju 1h</t>
  </si>
  <si>
    <t xml:space="preserve">Gaismeklis v/a ar lum. sp. T5 2x35W, IP65 </t>
  </si>
  <si>
    <t>Gaismeklis v/a ar lum. sp. T5 2x35W, IP65,                     ar iebūvētu akumulatora bateriju 1h</t>
  </si>
  <si>
    <t>Gaismeklis v/a ar lum. sp. T5 3x49W, IP40</t>
  </si>
  <si>
    <t xml:space="preserve">Metāla aizsargrežģis </t>
  </si>
  <si>
    <t>Gaismeklis v/a ar halog. sp. E27 1x53W, IP44</t>
  </si>
  <si>
    <t>Sienas stiprinājuma Kronšteini, gaismeklim ASM/S 135</t>
  </si>
  <si>
    <t>Gaismeklis v/a ar kompakto lum. sp. E27 1X23W, IP65</t>
  </si>
  <si>
    <t>Gaismeklis v/a ar halog. sp. E27 1x77W, IP44</t>
  </si>
  <si>
    <t>Evakuācijas norādes gaismeklis v/a ar lum. sp. T5 1X8W, IP44, ar akum. bat. 1h , deg nepārtraukti</t>
  </si>
  <si>
    <t>Evakuācijas norādes gaismeklis v/a ar LED sp. 1X2W, IP20, ar akum. bat. 1h , deg nepārtraukti</t>
  </si>
  <si>
    <t>Elektrobarošanas kabelis 3x1,5</t>
  </si>
  <si>
    <t>Kabeļu kanāls 40x20</t>
  </si>
  <si>
    <t>Kabeļu kanāls 20x20</t>
  </si>
  <si>
    <t>Palīgmateriāli</t>
  </si>
  <si>
    <t>Kontrolpanelis Smartline 036</t>
  </si>
  <si>
    <t>Zonu paplašinātājs 8Z</t>
  </si>
  <si>
    <t>Akumulators 12V17Ah</t>
  </si>
  <si>
    <t>Dūmu detekors NB-338-2L</t>
  </si>
  <si>
    <t>Siltuma detektors NB323-2</t>
  </si>
  <si>
    <t>Trauksmes poga MCP1A-R470SF-STCK-01</t>
  </si>
  <si>
    <t>Iekšējā sirēna PSS0003</t>
  </si>
  <si>
    <t>Ārējā sirēna PSC0013</t>
  </si>
  <si>
    <t>Relejs</t>
  </si>
  <si>
    <t>Signalizācijas kabelis 2x0,8</t>
  </si>
  <si>
    <t>Termoizturīgs kabelis 2x0,8 E30</t>
  </si>
  <si>
    <t>Elektrobarošanas kabelis 3x1,5 E30</t>
  </si>
  <si>
    <t>PVC caurule D32</t>
  </si>
  <si>
    <t>Grīdas klāja betonēšana 1.st. un 2.st.:</t>
  </si>
  <si>
    <t>-tvaika izolācijas plēve</t>
  </si>
  <si>
    <t>-līmlenta tvaika izolācijas līmēšanai</t>
  </si>
  <si>
    <t>Sienu flīzēšana:</t>
  </si>
  <si>
    <t>Grīdu flīzēšana 1.st. un 2.st.:</t>
  </si>
  <si>
    <t>-akmens masas flīzes grīdlīste</t>
  </si>
  <si>
    <t xml:space="preserve">Piekārto ģipškartona griestu izveide 2.st.: </t>
  </si>
  <si>
    <t>-skrūves koka karkasam</t>
  </si>
  <si>
    <t>-ģipškartona plātnes 2x</t>
  </si>
  <si>
    <t xml:space="preserve">-iekšdurvju bloks Di-9 3700 x 2500 koks + stikls </t>
  </si>
  <si>
    <t>-iekšdurvju bloks Di-10 1600 x 2500 koks + stikls</t>
  </si>
  <si>
    <t>-iekšdurvju bloks Di-11 1600 x 2500 koks + stikls</t>
  </si>
  <si>
    <t>-iekšdurvju bloks Di-12 1000 x 2100 tērauda</t>
  </si>
  <si>
    <t>-ārdurvju bloks Da-1 1600 x 2100 PVC</t>
  </si>
  <si>
    <t>-ārdurvju bloks Da-2 1000 x 2100 PVC</t>
  </si>
  <si>
    <t>-ārdurvju bloks Da-3 1000 x 2100 PVC</t>
  </si>
  <si>
    <t>-ārdurvju bloks Da-4 1000 x 2100 tērauda</t>
  </si>
  <si>
    <t>-ārdurvju bloks Da-5 2800 x 2730 Al</t>
  </si>
  <si>
    <t>-ārdurvju bloks Da-6 1600 x 1170 tērauda</t>
  </si>
  <si>
    <t>-gruntskrāsa 1 kārtā</t>
  </si>
  <si>
    <t>-balta krāsa ailām 2 kārtās</t>
  </si>
  <si>
    <t>Siltumizolācijas ieklāšana pārsegumā:</t>
  </si>
  <si>
    <t>- minerālvates siltumizolācija 100mm+150mm</t>
  </si>
  <si>
    <t>- tvaika izolācija</t>
  </si>
  <si>
    <t>- minerālvates siltumizolācija 50mm</t>
  </si>
  <si>
    <t>- pretvēja membrāna</t>
  </si>
  <si>
    <t>- inprignēts koka latojums 50x50mm</t>
  </si>
  <si>
    <t>- papildelementi (skrūves, skavas, līmlenta)</t>
  </si>
  <si>
    <t>Logu bloku montāža:</t>
  </si>
  <si>
    <t>-PVC logubloks 1300 x 1850 L-1</t>
  </si>
  <si>
    <t>-PVC logubloks 1200 x 1170 L-2</t>
  </si>
  <si>
    <t>-PVC logubloks 2000 x 1850 L-3</t>
  </si>
  <si>
    <t>-PVC logubloks 1550 x 2300 L-4</t>
  </si>
  <si>
    <t>Iekšējo logu ailu apdare:</t>
  </si>
  <si>
    <t>-ģipškartons GKBi 12.5mm (līdz pl-600mm)</t>
  </si>
  <si>
    <t>-palodzes (līdz pl-600mm)</t>
  </si>
  <si>
    <t>-skrūves un stiprinājumi</t>
  </si>
  <si>
    <t>Esošo ārējo skārda palodžu montāža:</t>
  </si>
  <si>
    <t>logu bloku nomaiņa</t>
  </si>
  <si>
    <t xml:space="preserve">Ēkas elektroinstalācijas nomaiņa </t>
  </si>
  <si>
    <t xml:space="preserve">Ventilācijas sistēmas rekonstrukcija </t>
  </si>
  <si>
    <t>1,24.</t>
  </si>
  <si>
    <t>Iebūvēts kondensāta notekūdeņu novadīšana pieslēgšanas mezgls, DN32  HL 138</t>
  </si>
  <si>
    <t>Traps DN50,horizontāls, ar Primus sifonu un nerūsējošā tērauda režģi 115x115mm,q=0,43l/s, HL90Pr</t>
  </si>
  <si>
    <t xml:space="preserve">Kanalizācijas pārsūknēšanas stacija komlēktā ar  pretvārstu DN32; Q=3,9m³/st, H=6,0m,  P=0,30kW, 220V   Sololift+C-3  Grundfos </t>
  </si>
  <si>
    <t>Traps DN50,verikāls, ar Primus sifonu un nerūsējošā tērauda režģi 115x115mm,q=0.5l/s, HL310Pr+HL840</t>
  </si>
  <si>
    <t xml:space="preserve"> Iekārtu uzstādīšana un montāža</t>
  </si>
  <si>
    <t>kpl</t>
  </si>
  <si>
    <t xml:space="preserve">Vienvirziena vārsts, PN10   DN 15, </t>
  </si>
  <si>
    <t xml:space="preserve">Rokas balansēšanas termocirkulācijas vārsts (STAD) DN15 </t>
  </si>
  <si>
    <t xml:space="preserve">Rokas balansēšanas termocirkulācijas vārsts ar drenāžu(STAD)  DN15 </t>
  </si>
  <si>
    <t>šļūtene L=2m ar uzgali DN 15</t>
  </si>
  <si>
    <t>5.23.</t>
  </si>
  <si>
    <t>5.24.</t>
  </si>
  <si>
    <t>5.25.</t>
  </si>
  <si>
    <t>5.26.</t>
  </si>
  <si>
    <t>5.27.</t>
  </si>
  <si>
    <t>5.28.</t>
  </si>
  <si>
    <t>5.29.</t>
  </si>
  <si>
    <t>5.30.</t>
  </si>
  <si>
    <t>5.31.</t>
  </si>
  <si>
    <t>5.32.</t>
  </si>
  <si>
    <t>Karstā ūdens cauruļvads S3*.  Karstā ūdens cirkulācijas cauruļvads S4</t>
  </si>
  <si>
    <t>Projektējamā spiediena kanalizācija SPK</t>
  </si>
  <si>
    <t>Projektējamā ražošanas kanalizācija K3 (specifikācijā iekļauti iekšējie tīkli līdz ēkas sienām)</t>
  </si>
  <si>
    <t>Kondicionieru uzstādīšana datoru klasē</t>
  </si>
  <si>
    <t>AQV12PSBN kondicionieris, Q=4,0kW</t>
  </si>
  <si>
    <t>Dzesāšanas caurule ar izolāciju 1/4'' X 3/8'</t>
  </si>
  <si>
    <t xml:space="preserve">Kondensāta caurules </t>
  </si>
  <si>
    <t>Kondensāta sūknis</t>
  </si>
  <si>
    <t xml:space="preserve">Kanāls </t>
  </si>
  <si>
    <t>Kronšteini ārēju blokiem</t>
  </si>
  <si>
    <t>Montāžas komplekts</t>
  </si>
  <si>
    <t xml:space="preserve">Caurumu urbšana </t>
  </si>
  <si>
    <t>Iekārtu tehniskās apkalpošana garantijas laikā</t>
  </si>
  <si>
    <t>Būves  nosaukums:</t>
  </si>
  <si>
    <t xml:space="preserve">Biķernieki, Biķernieku pagasts, Daugavpils novads, LV-5440 </t>
  </si>
  <si>
    <t>Nr p.k</t>
  </si>
  <si>
    <t>Plastmasas kanalizācijas caurules PP, B 50x1,8</t>
  </si>
  <si>
    <t>Plastmasas kanalizācijas caurules PP, B 110x2,7</t>
  </si>
  <si>
    <t>Plastmasas kanalizācijas caurules PVC, SN4, BD 110x3,2</t>
  </si>
  <si>
    <t>PVC aizsargčaula, SN8, caurulei 110</t>
  </si>
  <si>
    <t>PVC līkums 45°, SN8 50</t>
  </si>
  <si>
    <t>PVC līkums 45°, SN8 110</t>
  </si>
  <si>
    <t>PVC līkums 15°, SN8 110</t>
  </si>
  <si>
    <t>Revīzijas lūka 300x300mm,ar durvīm šahtas sienā, ugunsdrošā Knauf F-TEC F30</t>
  </si>
  <si>
    <t>PVC trejgabals 45°, SN8 50x50</t>
  </si>
  <si>
    <t>PVC trejgabals 45°, SN8 50x110</t>
  </si>
  <si>
    <t>PVC trejgabals 45°, SN8110</t>
  </si>
  <si>
    <t>Wavin Optima revīzija ar vāku   110</t>
  </si>
  <si>
    <t>vieta.</t>
  </si>
  <si>
    <t xml:space="preserve">Projektējamā sadzīves kanalizācija K1.  Kondensāta novadīšanas cauruļvads Kd </t>
  </si>
  <si>
    <t>Plastmasas kanalizācijas caurules PP,B 10x2,7</t>
  </si>
  <si>
    <t>Plastmasas kanalizācijas caurules,PP, SN4, BD  110x3,2</t>
  </si>
  <si>
    <t>Plastmasas kanalizācijas caurules,PP, SN4, BD   75x2,3</t>
  </si>
  <si>
    <t>Plastmasas kanalizācijas caurules,PVC Wavin Optima  B 75x1,8</t>
  </si>
  <si>
    <t>Plastmasas kanalizācijas caurules PP,B 50x1,8</t>
  </si>
  <si>
    <t>Plastmasas kanalizācijas caurules PP,SN4 BD 50x1,8</t>
  </si>
  <si>
    <t>Plastmasas kanalizācijas caurules,PVC Wavin Optima  B40x1,8</t>
  </si>
  <si>
    <t>Prettrokšņa izolācija-akmensvates čaulas 20mm ar armētas folijas pārvalku  caurulei OD40   PAROC PV-AE  20</t>
  </si>
  <si>
    <t>PVC pāreja, SN8  75x 110   UPONOR</t>
  </si>
  <si>
    <t>PVC pāreja, SN8 50x75   UPONOR</t>
  </si>
  <si>
    <t>PVC trejgabals 45°, SN8  75x110  UPONOR</t>
  </si>
  <si>
    <t>PVC trejgabals 45°, SN8 110x110  UPONOR</t>
  </si>
  <si>
    <t>PVC līkums 45°, SN8  110   UPONOR</t>
  </si>
  <si>
    <t>PVC līkums 45°, SN8   75  UPONOR</t>
  </si>
  <si>
    <t>PVC līkums 45°, SN8  50 UPONOR</t>
  </si>
  <si>
    <t>PVC līkums 45°,   40 Wavin Optima   UPONOR</t>
  </si>
  <si>
    <t>PVC līkums 45°, SN8   32 UPONOR</t>
  </si>
  <si>
    <t>PVC trejgabals 45°, SN8  75x75  UPONOR</t>
  </si>
  <si>
    <t>PVC trejgabals 45°, SN8  50x110  UPONOR</t>
  </si>
  <si>
    <t>PVC trejgabals 45°, SN8  50x75  UPONOR</t>
  </si>
  <si>
    <t>PVC trejgabals 45°, SN8  50x50  UPONOR</t>
  </si>
  <si>
    <t>PVC trejgabals 45°, SN8  32x50  UPONOR</t>
  </si>
  <si>
    <t>PVC trejgabals 90°, SN8  50x50 UPONOR</t>
  </si>
  <si>
    <t>Vienvirziena vārsts DN 32</t>
  </si>
  <si>
    <t>Wavin Optima revīzija ar vāku    50</t>
  </si>
  <si>
    <t>Wavin Optima revīzija ar vāku110</t>
  </si>
  <si>
    <t>Wavin Optima ventilācijas caurules uzgalis   110</t>
  </si>
  <si>
    <t>Wavin Optima ventilācijas caurules uzgalis  50</t>
  </si>
  <si>
    <t>Aizbāžnis noslēgtapa tīrīšanai  110</t>
  </si>
  <si>
    <t>Aizbāžnis noslēgtapa tīrīšanai  75</t>
  </si>
  <si>
    <t>Aizbāžnis noslēgtapa tīrīšanai  50</t>
  </si>
  <si>
    <t xml:space="preserve"> Lūka noslēgtapa tīrīšanai   110</t>
  </si>
  <si>
    <t xml:space="preserve"> Lūka noslēgtapa tīrīšanai   50</t>
  </si>
  <si>
    <t>3.48.</t>
  </si>
  <si>
    <t>3.49.</t>
  </si>
  <si>
    <t>3.50.</t>
  </si>
  <si>
    <t>3.51.</t>
  </si>
  <si>
    <t>3.52.</t>
  </si>
  <si>
    <t>3.53.</t>
  </si>
  <si>
    <t>3.54.</t>
  </si>
  <si>
    <t>3.55.</t>
  </si>
  <si>
    <t>3.56.</t>
  </si>
  <si>
    <t>3.57.</t>
  </si>
  <si>
    <t>3.58.</t>
  </si>
  <si>
    <t>Dūmvads</t>
  </si>
  <si>
    <t>Izolēta dūmv.caur. Nerūs/nerūs 430,D-300/400</t>
  </si>
  <si>
    <t>Izolēts T-gabals 90 gr. Ar adapt.N/N 430,D-300/400</t>
  </si>
  <si>
    <t>Izolēta tīrīšanas lūka Nerūs/nerūs 430,D-300/400</t>
  </si>
  <si>
    <t>Izolēts kondensāta izvads uz sānu N/N 430,D-300/400</t>
  </si>
  <si>
    <t>Izolēts dūmvada nobiegums N/N 430,D-300/400</t>
  </si>
  <si>
    <t>Savienoš skavas nerūs. Tērauds 430,D-300/400</t>
  </si>
  <si>
    <t>Dekor. Noslēgplāksne, nerūs.tēr 430, kant. D-300/400</t>
  </si>
  <si>
    <t>Izvads cauri jumtam, nerūs tērauds 430,35-50gr,D-400mm</t>
  </si>
  <si>
    <t>Lietus krādziņš, nerūs.tērauds 430,D-400</t>
  </si>
  <si>
    <t xml:space="preserve">Katla pieslēgums </t>
  </si>
  <si>
    <t>Sienas stiprinājums, nerūs.regul. 250-350 D-400mm</t>
  </si>
  <si>
    <t>Kontrolpanelis NX-8E</t>
  </si>
  <si>
    <t>Korpuss ar barošanas bloku TS-138 2A</t>
  </si>
  <si>
    <t>Zonu paplašinātājs NX-216E</t>
  </si>
  <si>
    <t>Vadības klaviatūra NX-148LCD</t>
  </si>
  <si>
    <t>Durju kontrolieris DH16A-10DT</t>
  </si>
  <si>
    <t>Kombinētais detektors ar kronšteinu SRP-G2</t>
  </si>
  <si>
    <t xml:space="preserve">Durvju magnētiskais kontakts SC 516WH </t>
  </si>
  <si>
    <t>Trauksmes sirēna MR-300</t>
  </si>
  <si>
    <t xml:space="preserve">Elektromagnēts ZW600 R </t>
  </si>
  <si>
    <t>Durvju atvēršanas poga PW-4</t>
  </si>
  <si>
    <t>Akumulators 12V7Ah</t>
  </si>
  <si>
    <t>Signalizācijas kabelis 6x0,22</t>
  </si>
  <si>
    <t>Kabelis UTP 4x2x0,5</t>
  </si>
  <si>
    <t xml:space="preserve"> Gaisavada pāreja 315/250</t>
  </si>
  <si>
    <t xml:space="preserve"> Noslēgvāks ESU-160</t>
  </si>
  <si>
    <t xml:space="preserve"> Noslēgvāks ESU-250</t>
  </si>
  <si>
    <t>Ventilācijas sistēma N11</t>
  </si>
  <si>
    <t>Gaisa iznešanas reste Ø125</t>
  </si>
  <si>
    <t>Regulējušais vārsts SKR125</t>
  </si>
  <si>
    <t>Noslēgvārsts ar elektropedziņu SKM125</t>
  </si>
  <si>
    <t>12.5.</t>
  </si>
  <si>
    <t>12.6.</t>
  </si>
  <si>
    <t>Reste ar mitrumu reg.</t>
  </si>
  <si>
    <t>Nosūces difuzors ar regulejamo gaisa pateriņu</t>
  </si>
  <si>
    <t>Ugunsdrošības vārsts</t>
  </si>
  <si>
    <t>Ventilators M1/120F   L(N)=180m³/h; Nel.=60/80W                                           (Komplektā ar automātikas un spēka sadales daļu.)</t>
  </si>
  <si>
    <t xml:space="preserve">Gaisa vads no cinkotā skārda </t>
  </si>
  <si>
    <t xml:space="preserve">Līkums 90 gaisavada fasondetāļas </t>
  </si>
  <si>
    <t xml:space="preserve"> Gaisavada pāreja </t>
  </si>
  <si>
    <t>13.10.</t>
  </si>
  <si>
    <t>13.9.</t>
  </si>
  <si>
    <t>14.6.</t>
  </si>
  <si>
    <t>14.7.</t>
  </si>
  <si>
    <t>14.8.</t>
  </si>
  <si>
    <t>13.11.</t>
  </si>
  <si>
    <t>13.12.</t>
  </si>
  <si>
    <t>13.13.</t>
  </si>
  <si>
    <t>14.9.</t>
  </si>
  <si>
    <t>14.10.</t>
  </si>
  <si>
    <t>15.</t>
  </si>
  <si>
    <t>15.1.</t>
  </si>
  <si>
    <t>15.2.</t>
  </si>
  <si>
    <t>15.3.</t>
  </si>
  <si>
    <t>15.4.</t>
  </si>
  <si>
    <t>15.6.</t>
  </si>
  <si>
    <t>15.7.</t>
  </si>
  <si>
    <t>15.8.</t>
  </si>
  <si>
    <t>16.</t>
  </si>
  <si>
    <t>6.41.</t>
  </si>
  <si>
    <t>6.42.</t>
  </si>
  <si>
    <t>6.43.</t>
  </si>
  <si>
    <t>Kontaktligzda 16A, 12V, IP20, z/a</t>
  </si>
  <si>
    <t>Spriegumu pazeminošs transformators 230V/12V, IP43</t>
  </si>
  <si>
    <t>Visu maināmo logu iekšējo palodžu montāža:</t>
  </si>
  <si>
    <t>-nodilumizturīgs linolejs kl. 34/43</t>
  </si>
  <si>
    <t>PN - 2 
REGO VE2500 EC Gaisa apstrādes agregāts L(P)=2830 m³/h; H=400 Pa;L(N)=2720m³/h; H=400 Pa; Nel.= 11,2 kW Rotora siltummainis
Elektriska sildīšanas sekcija EU5 filtrs pieplūdei
EU5 filtrs nosūcei 5-ātrumu motors pieplūdei 
5-ātrumu motors nosūcei Automātikas un spēka sadales daļa
komplektā ir ierēķināti: 
-spēka sadales skapis, -temperatūras devēji,
-spiediena devēji,
-kontrolieris -kontaktori, automāti u.c.</t>
  </si>
  <si>
    <t>15.9.</t>
  </si>
  <si>
    <t xml:space="preserve">Sistēmas palaišanas un regulāšanas darbi </t>
  </si>
  <si>
    <t>7.27.</t>
  </si>
  <si>
    <t>Darbu apjomi  sastādīta uz rekostrukcijas projekta pamata</t>
  </si>
  <si>
    <t>Darbu nosaukums</t>
  </si>
  <si>
    <t>Darbu  apjomu saraksts (1. karta)</t>
  </si>
  <si>
    <t>Pagaidu ūdensapgādes pieslēguma ierīkošana</t>
  </si>
  <si>
    <t xml:space="preserve">Ugunsdzēsības stenda izgatavošana, uzstādīšana </t>
  </si>
  <si>
    <t>Pagaidu elektropieslēguma ar sadales skapi ierīkošana</t>
  </si>
  <si>
    <t>Teritorijas sakārtošana pēc darbu  veikšanas būvdarbu zonā ap ēku</t>
  </si>
  <si>
    <t>Darbu apjomi  sastādīti uz rekostrukcijas projekta pamata</t>
  </si>
  <si>
    <t>Starpstāvu pārseguma konstrukcijas demontāža (koka siju un apdares)</t>
  </si>
  <si>
    <t>Esošās grīdas klāja demontāža ar pamatu 1.st. un 2.st.</t>
  </si>
  <si>
    <t>Maināmo durvju bloku demontāža</t>
  </si>
  <si>
    <t>Esošās siltumizolācijas demontāža pārsegumā virs kāpņu telpas</t>
  </si>
  <si>
    <t>Starpsienu demontāža</t>
  </si>
  <si>
    <t>Jaunu durvju ailu izveidošana</t>
  </si>
  <si>
    <t>Esošu krāšņu demontāža</t>
  </si>
  <si>
    <t>Lieveņa demontāža</t>
  </si>
  <si>
    <t>-dz/b bortakmens</t>
  </si>
  <si>
    <t xml:space="preserve">Darbu apjomu saraksts Nr.1.1 </t>
  </si>
  <si>
    <t xml:space="preserve">Darbu apjomu saraksts Nr.1.2 </t>
  </si>
  <si>
    <r>
      <t xml:space="preserve">Objekts: </t>
    </r>
    <r>
      <rPr>
        <b/>
        <sz val="10"/>
        <color indexed="8"/>
        <rFont val="Arial"/>
        <family val="2"/>
      </rPr>
      <t>Biķernieku pamatskolas ēkas vienkāršota rekonstrukcija (1.kārta) Skolas iela 1, Biķernieki, Biķernieku pagasts,</t>
    </r>
    <r>
      <rPr>
        <sz val="10"/>
        <color indexed="8"/>
        <rFont val="Arial"/>
        <family val="2"/>
      </rPr>
      <t xml:space="preserve"> </t>
    </r>
    <r>
      <rPr>
        <b/>
        <sz val="10"/>
        <color indexed="8"/>
        <rFont val="Arial"/>
        <family val="2"/>
      </rPr>
      <t xml:space="preserve">Daugavpils novads, LV-5440 </t>
    </r>
  </si>
  <si>
    <t xml:space="preserve">Darbu apjomu saraksts Nr.1.3 </t>
  </si>
  <si>
    <t xml:space="preserve"> - betona pakāpieni rūpn. raž.</t>
  </si>
  <si>
    <t xml:space="preserve"> -iebūvēts kājslauķis</t>
  </si>
  <si>
    <t>Darbu apjomu saraksts Nr.1.4</t>
  </si>
  <si>
    <t xml:space="preserve"> -smilts 50 mm</t>
  </si>
  <si>
    <t>Darbu apjomu saraksts  Nr.1.5-1</t>
  </si>
  <si>
    <t>Vispārējie būvdarbi (iekšējo un ārejo durvju nomaiņa)</t>
  </si>
  <si>
    <t>Darbu apjomu saraksts Nr.1.5-2</t>
  </si>
  <si>
    <t>Vispārējie būvdarbi (logu bloku nomaiņa)</t>
  </si>
  <si>
    <t>Darbu apjomu saraksts Nr.1.6.</t>
  </si>
  <si>
    <t>AVK (Apkures sistēmas rekonstrukcija)</t>
  </si>
  <si>
    <t xml:space="preserve"> 1.1.</t>
  </si>
  <si>
    <t>Nosūces ventilātors MV160 , 210 m3/st; 120 Pa (darbas režims), 230 V/1f.50Hz 0,04/0,058 kW</t>
  </si>
  <si>
    <t xml:space="preserve"> Sadzīves ventilators M1 ar vienvirziena vārstu; L(N)=50m³/h; H=25; Nel.=13W)</t>
  </si>
  <si>
    <t>Nosūces ventilātors MV250  800m3/st; 250 Pa (darbas režims), 230 V/1f.50Hz 0,11/0,18 kW</t>
  </si>
  <si>
    <t>Kanala ventilators AV125 ar vienvirziena vārstu; L(N)=250m³/h; H=80; Nel.=35W)</t>
  </si>
  <si>
    <t>VENTSISTĒMA N9 (malkas noliktava)</t>
  </si>
  <si>
    <t>Ventilators AV- 125  L(N)=270m³/h; Nel.=60/80W                                           (Komplektā ar automātikas un spēka sadales daļu)</t>
  </si>
  <si>
    <t>Darbu apjomu saraksts Nr.4</t>
  </si>
  <si>
    <t>Darbu apjomu saraksts Nr.5.1.</t>
  </si>
  <si>
    <r>
      <t>Ūdensapgāde un kanalizācija.  Iekšējie tīkli.</t>
    </r>
    <r>
      <rPr>
        <sz val="11"/>
        <color indexed="8"/>
        <rFont val="Arial"/>
        <family val="2"/>
      </rPr>
      <t xml:space="preserve"> </t>
    </r>
    <r>
      <rPr>
        <sz val="11"/>
        <color indexed="8"/>
        <rFont val="Arial"/>
        <family val="2"/>
      </rPr>
      <t>(Kanalizācija)</t>
    </r>
  </si>
  <si>
    <r>
      <t xml:space="preserve">Ūdensapgāde un kanalizācija. </t>
    </r>
    <r>
      <rPr>
        <sz val="11"/>
        <color indexed="8"/>
        <rFont val="Arial"/>
        <family val="2"/>
      </rPr>
      <t>(Ūdensapgāde Iekšējie tīkli)</t>
    </r>
  </si>
  <si>
    <t>Darbu apjomu saraksts Nr.5.2.</t>
  </si>
  <si>
    <t>Bērnu keramiskas sēdpods ar zemo skalojamo kasti (ar divpogu), taisno izlaid (uz sānu)   (Aqua Sanita AA-301PP)</t>
  </si>
  <si>
    <t>Testēšana</t>
  </si>
  <si>
    <t>Ūdensapgādes  sistēmas dezinfekcija un testēšana</t>
  </si>
  <si>
    <t>Darbu apjomu saraksts Nr.6.</t>
  </si>
  <si>
    <t>Darbu apjomu saraksts Nr.7.</t>
  </si>
  <si>
    <t>Darbu apjomu saraksts Nr.8</t>
  </si>
  <si>
    <t>Veco virtuves iekārtas demontāžas darbi</t>
  </si>
  <si>
    <r>
      <t xml:space="preserve">Elektromontāžas darbi </t>
    </r>
    <r>
      <rPr>
        <sz val="11"/>
        <color indexed="8"/>
        <rFont val="Arial"/>
        <family val="2"/>
      </rPr>
      <t>(Ēkas elektroinstalācijas nomaiņa )</t>
    </r>
  </si>
  <si>
    <t>Biķernieku pamatskolas ēkas vienkāršota rekonstrukcija (1.kārta) Skolas iela 1</t>
  </si>
  <si>
    <t>Darbu apjomu saraksta Nr.</t>
  </si>
  <si>
    <t>Iekšējo un ārējo durvju nomaiņa</t>
  </si>
  <si>
    <t>Būvtāfeles uzstādīšana (izgatavo pasutītājs)</t>
  </si>
  <si>
    <t>Nr.p.k.</t>
  </si>
  <si>
    <t>Būvgružu savākšanas konteineros, izvēšana un utilizācija</t>
  </si>
  <si>
    <t>Sienu sagatavošana krāsošanai un krāsošana</t>
  </si>
  <si>
    <t>Logu stiklojuma aplīmēšana ar līmplēvi (sanmezglos)</t>
  </si>
  <si>
    <t xml:space="preserve"> - no ārpuses necaurredzama līmpleve</t>
  </si>
  <si>
    <r>
      <t>m</t>
    </r>
    <r>
      <rPr>
        <vertAlign val="superscript"/>
        <sz val="11"/>
        <rFont val="Arial"/>
        <family val="2"/>
      </rPr>
      <t>2</t>
    </r>
  </si>
  <si>
    <t>l</t>
  </si>
  <si>
    <t>Darbu apjomu saraksts Nr.2</t>
  </si>
  <si>
    <r>
      <t xml:space="preserve">Objekts: </t>
    </r>
    <r>
      <rPr>
        <b/>
        <sz val="11"/>
        <color indexed="8"/>
        <rFont val="Arial"/>
        <family val="2"/>
      </rPr>
      <t>Biķernieku pamatskolas ēkas vienkāršota rekonstrukcija (1.kārta) Skolas iela 1, Biķernieki, Biķernieku pagasts,</t>
    </r>
    <r>
      <rPr>
        <sz val="11"/>
        <color indexed="8"/>
        <rFont val="Arial"/>
        <family val="2"/>
      </rPr>
      <t xml:space="preserve"> </t>
    </r>
    <r>
      <rPr>
        <b/>
        <sz val="11"/>
        <color indexed="8"/>
        <rFont val="Arial"/>
        <family val="2"/>
      </rPr>
      <t xml:space="preserve">Daugavpils novads, LV-5440 </t>
    </r>
  </si>
  <si>
    <t>Darbu apjomu saraksts Nr.3.1</t>
  </si>
  <si>
    <t>Darbu apjomu saraksts Nr.3.2</t>
  </si>
  <si>
    <t>Sanitārtehniskas ierīces (saimniecības vajadzībām; K1, K3, Ū1, S3, S sistēmas) uzstādīšana un montāža</t>
  </si>
  <si>
    <t>Ugunsgrēka atklāšanas un trauksmes sistēmas uzstādīšana</t>
  </si>
  <si>
    <t>Apsardzes signalizācijas sistēmas uzstādīšana</t>
  </si>
  <si>
    <t>a) Piegādātājs  piegādā specifikācijās norādītās iekārtas, veicot šo iekārtu montāžu atbilstoši virtuves plānam un pieslēdz nepieciešamajiem inženiertīkliem.</t>
  </si>
  <si>
    <t>b) Piegādātājs pasūtītāja pārstāvim iesniedz uzstādīto iekārtu lietošanas instrukcijas un ekspluatācijas noteikumus, kā arī  apmāca virtuves personālu rīkoties ar uzstādītajām iekārtām</t>
  </si>
  <si>
    <t>c) Piegādātāja piedāvāto iekārtu izmēri drīkst atšķitries no tehniskajās specifikācijās norādīto iekārtu izmēriem 5% robežās, taču tas nedrīkst traucēt iekārtu montāžu atbilstoši virtuves plānam un drošu to ekspluatāciju</t>
  </si>
  <si>
    <t xml:space="preserve">d) Visas atsauces uz iekārtu, izstrādājumu izgatavotājfirmām, liecina tikai par šo izstrādājumu kvalitātes līmeni. Specifikācijās norādīto iekārtu un izstrādājumu nomaiņa  iespējama ar citām, tehniski analogām, iekārtām un izstrādājumiem, taču to tehniskie parametri nedrīkst būt zemāki, kā tehniskajās specifikācijās norādīto iekārtu tehniskie parametri </t>
  </si>
  <si>
    <r>
      <t xml:space="preserve">e) Ja pretendents paredzējis piegādāt </t>
    </r>
    <r>
      <rPr>
        <i/>
        <sz val="10"/>
        <rFont val="Dutch TL"/>
        <family val="0"/>
      </rPr>
      <t>un</t>
    </r>
    <r>
      <rPr>
        <i/>
        <sz val="10"/>
        <rFont val="Dutch TL"/>
        <family val="0"/>
      </rPr>
      <t xml:space="preserve"> uzstādīt analogas iekārtas tehniskajās specifikācijās norādītajām, to summārā elektroenerģijas jauda nedrīkst pārsniegt tehniskajās specifikācijās norādīto iekārtu summāro elektroiekārtu jaudu</t>
    </r>
  </si>
  <si>
    <t>El. plīts ar 6 paceļamām čuguna sildvirsmām 300x300mm, ar paliktni, paliktnī cepeškrāsns 4xplātīm 600x400 vai 1/1 GN. Cepeškrāsns ar konvekciju, 2 ventilātori ar reversu. Nerūsējoša tērauda konstrukcija. 1120x800x850, jauda 18+5,5kW</t>
  </si>
  <si>
    <t>El. panna ar vāku, tilpums 37 l, manuāls apgāzšanas mehānisms. Panna jāstiprina
pie grīdas. Izgatavota no nerūsējošā tērauda. 600x700x850, jauda 5,6kW</t>
  </si>
  <si>
    <t>El. katls uz 80l, ar netiešo apsildi, ar noteces krānu priekšpusē. Nerūsējoša tērauda konstrukcija. 800x700x850, jauda 12,5kW</t>
  </si>
  <si>
    <t>Gaļas mašīna, ielādes diam. 82mm, n/t 1 nazis, 1 sietiņš 6 mm, 900 apgr/min.
Komplektā papildus nazītis un sietiņš 3,5mm 420x250x440, jauda 1,1kW</t>
  </si>
  <si>
    <t>Kartupeļu mizojamā mašīna ar statīvu un gremzdu savacējtvertni ar filtru no
nerūsējošā tērauda AISI 304. Kapacitāte 10kg/reizē. Abrazīvs disks un mizošanas
tvernes iekšējās sānu malas. Taimeris. Vākā paceļams caurspīdīgs vāciņš vieglākai
procesa kontrolei. 530x660x950, jauda 0,9kW</t>
  </si>
  <si>
    <t>Nerūsējošā tērauda ledusskapis, -2/+80C, ar 3 plauktiem 2/1
GN izmēra, 700l, tropiskā klimata klase (+430C telpā max.) 720x800x2120, jauda 0,35kW</t>
  </si>
  <si>
    <t>N/t galds paliktnis mikserim 450x550x300</t>
  </si>
  <si>
    <t>Dārzeņu griezējs, 150 kg/h, 300 rpm, ir iespēja griezt kubiņus
Disku koplekts 3diski ( šķēlētājdisks 2mm, rīve 4mm, salmiņi 2,5x2,5mm) 225x510x510, jauda 0,51kW</t>
  </si>
  <si>
    <t>Gastrogriezējs, diska diam. 250mm. 575x465x415, jauda 0,15kW</t>
  </si>
  <si>
    <t>El. Planetārais mikseris 20 l, 3 ātrumi, koplektā 3 uzgaļi (āķis, lāpstiņa un putotājs). 415x530x780, jauda 0,75kW</t>
  </si>
  <si>
    <t>N/t galds ar  izlietnēm trauku mazgāšanai (galds ar 2 izlietnēm)</t>
  </si>
  <si>
    <r>
      <t xml:space="preserve">Objekts: </t>
    </r>
    <r>
      <rPr>
        <b/>
        <sz val="10"/>
        <color indexed="8"/>
        <rFont val="Arial"/>
        <family val="2"/>
      </rPr>
      <t>Biķernieku pamatskolas ēkas vienkāršota rekonstrukcija (1.kārta) Skolas iela 1, Biķernieki, Biķernieku pagasts,</t>
    </r>
    <r>
      <rPr>
        <sz val="10"/>
        <color indexed="8"/>
        <rFont val="Arial"/>
        <family val="2"/>
      </rPr>
      <t xml:space="preserve">                        </t>
    </r>
    <r>
      <rPr>
        <b/>
        <sz val="10"/>
        <color indexed="8"/>
        <rFont val="Arial"/>
        <family val="2"/>
      </rPr>
      <t xml:space="preserve">Daugavpils novads, LV-5440 </t>
    </r>
  </si>
  <si>
    <r>
      <t xml:space="preserve">Objekts: </t>
    </r>
    <r>
      <rPr>
        <b/>
        <sz val="10"/>
        <color indexed="8"/>
        <rFont val="Arial"/>
        <family val="2"/>
      </rPr>
      <t>Biķernieku pamatskolas ēkas vienkāršota rekonstrukcija (1.kārta) Skolas iela 1, Biķernieki, Biķernieku pagasts,</t>
    </r>
    <r>
      <rPr>
        <sz val="10"/>
        <color indexed="8"/>
        <rFont val="Arial"/>
        <family val="2"/>
      </rPr>
      <t xml:space="preserve">                                                    </t>
    </r>
    <r>
      <rPr>
        <b/>
        <sz val="10"/>
        <color indexed="8"/>
        <rFont val="Arial"/>
        <family val="2"/>
      </rPr>
      <t xml:space="preserve">Daugavpils novads, LV-5440 </t>
    </r>
  </si>
  <si>
    <t xml:space="preserve">Mobilais kāpurķēžu pacēlājs (t.sk. piegāde un apmācība)                                                                                    Pacēlāja tehniskā specifikācija:                                                                                                          • paredzēts cilvēkiem invalīdu ratiņos;
• Celtspēja 150kg;
• Pacelšana līdz 50 stāviem ar slodzi līdz 150 kg, pie pilnīgi uzlādētas baterijas;
• Maksimālais kāpņu slīpums – līdz 35º (70%);
• Regulējams galvas balsts;
• Regulējams ratiņkrēslu fiksēšanas mehānisms;
• Regulējama drošības josta;
• Kāpurķēdes no neslīdošas, nodilumizturīgas, speciālas gumijas ar pastiprinātu saķeri;
• Automātiskā ierīce bremžu iedarbināšanai;
• Darbojas no baterijas (sausā akumulatora);
• Iebūvēta elektroniskā uzlādēšanas ierīce;
• Divi maza diametra riteņi, manevrēšanai uz horizontālās virsmas;
• Minimālais pagriešanās pa 90° laukums - 97 x 97cm;
   Minimālais pagriešanās pa 180° laukums – 97 x 194cm;
• Avārijas „stop” poga;
• Slīpuma indikators;
• Pacelšanas ātrums – 5,7m/min;
• Maksimālais pakāpienu augstums 18cm;
• Dubulta drošības sistēma;
• Avārijas nolaišana;
• Baterijas līmeņa indikators;
• Uzlāde no standarta konkatktligzdas 230V;
• Aprīkots ar atslēgu;
• Jauda 160W;
• Pievadmehānisms – zobsiksna;
• Nosegts korpuss;
• Kājas svira, darbību atvieglošanai;
• TUV Sertifikāts Nr. Z1 02 10 16518 001 apliecina atbilstību: ISO/DIS 7176-23:2001; ISO 7176-14:1997; EN 60601/A2:1995
</t>
  </si>
  <si>
    <t>1.5-1.</t>
  </si>
  <si>
    <t>1.5-2.</t>
  </si>
  <si>
    <t>Pārējie darbi</t>
  </si>
  <si>
    <t>Apkures sistēmas rekonstrukcija</t>
  </si>
  <si>
    <t>Kanalizācija.  Iekšējie tīkli.</t>
  </si>
  <si>
    <t>Ūdensapgāde. Iekšējie tīkli.</t>
  </si>
  <si>
    <t>Vispārējie būvdarbi:</t>
  </si>
  <si>
    <t>Iekšējas inženierkomunikācijas:</t>
  </si>
  <si>
    <t>Ventkanala apsekošana, tīrīšana un atjaunošana</t>
  </si>
  <si>
    <t>6.44.</t>
  </si>
  <si>
    <t>Ventilacijas sistemas sakumregulešanas darbi</t>
  </si>
  <si>
    <t xml:space="preserve">Regulēšanas darbi, darbības pārbaudišana </t>
  </si>
  <si>
    <t>-sporta zāles grīdas segums b=40mm</t>
  </si>
  <si>
    <t>Daugavpils novada dome</t>
  </si>
  <si>
    <r>
      <t xml:space="preserve">Pasūtītājs: </t>
    </r>
    <r>
      <rPr>
        <b/>
        <sz val="11"/>
        <rFont val="Arial"/>
        <family val="2"/>
      </rPr>
      <t>Daugavpils novada dome</t>
    </r>
  </si>
  <si>
    <r>
      <t xml:space="preserve">Pasūtītājs: </t>
    </r>
    <r>
      <rPr>
        <b/>
        <sz val="10"/>
        <rFont val="Arial"/>
        <family val="2"/>
      </rPr>
      <t>Daugavpils novada dome</t>
    </r>
  </si>
</sst>
</file>

<file path=xl/styles.xml><?xml version="1.0" encoding="utf-8"?>
<styleSheet xmlns="http://schemas.openxmlformats.org/spreadsheetml/2006/main">
  <numFmts count="3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 _L_s_-;\-* #,##0.00\ _L_s_-;_-* &quot;-&quot;??\ _L_s_-;_-@_-"/>
    <numFmt numFmtId="173" formatCode="_-* #,##0\ _L_s_-;\-* #,##0\ _L_s_-;_-* &quot;-&quot;??\ _L_s_-;_-@_-"/>
    <numFmt numFmtId="174" formatCode="_-* #,##0.0\ _L_s_-;\-* #,##0.0\ _L_s_-;_-* &quot;-&quot;??\ _L_s_-;_-@_-"/>
    <numFmt numFmtId="175" formatCode="_-* #,##0.000\ _L_s_-;\-* #,##0.000\ _L_s_-;_-* &quot;-&quot;??\ _L_s_-;_-@_-"/>
    <numFmt numFmtId="176" formatCode="0.000"/>
    <numFmt numFmtId="177" formatCode="0.0000"/>
    <numFmt numFmtId="178" formatCode="0.0"/>
    <numFmt numFmtId="179" formatCode="0.00000"/>
    <numFmt numFmtId="180" formatCode="0.0%"/>
    <numFmt numFmtId="181" formatCode="_-* #,##0.000_р_._-;\-* #,##0.000_р_._-;_-* &quot;-&quot;??_р_._-;_-@_-"/>
    <numFmt numFmtId="182" formatCode="_-* #,##0.0_р_._-;\-* #,##0.0_р_._-;_-* &quot;-&quot;??_р_._-;_-@_-"/>
    <numFmt numFmtId="183" formatCode="_-* #,##0_р_._-;\-* #,##0_р_._-;_-* &quot;-&quot;??_р_._-;_-@_-"/>
    <numFmt numFmtId="184" formatCode="_-* #,##0.0000_р_._-;\-* #,##0.0000_р_._-;_-* &quot;-&quot;??_р_._-;_-@_-"/>
    <numFmt numFmtId="185" formatCode="_-* #,##0.0000\ _L_s_-;\-* #,##0.0000\ _L_s_-;_-* &quot;-&quot;??\ _L_s_-;_-@_-"/>
    <numFmt numFmtId="186" formatCode="0.000000"/>
    <numFmt numFmtId="187" formatCode="#,##0.00&quot;р.&quot;"/>
    <numFmt numFmtId="188" formatCode="&quot;Yes&quot;;&quot;Yes&quot;;&quot;No&quot;"/>
    <numFmt numFmtId="189" formatCode="&quot;True&quot;;&quot;True&quot;;&quot;False&quot;"/>
    <numFmt numFmtId="190" formatCode="&quot;On&quot;;&quot;On&quot;;&quot;Off&quot;"/>
    <numFmt numFmtId="191" formatCode="[$€-2]\ #,##0.00_);[Red]\([$€-2]\ #,##0.00\)"/>
  </numFmts>
  <fonts count="82">
    <font>
      <sz val="11"/>
      <color theme="1"/>
      <name val="Calibri"/>
      <family val="2"/>
    </font>
    <font>
      <sz val="11"/>
      <color indexed="8"/>
      <name val="Calibri"/>
      <family val="2"/>
    </font>
    <font>
      <sz val="10"/>
      <name val="Arial"/>
      <family val="2"/>
    </font>
    <font>
      <sz val="12"/>
      <name val="BaltCenturyOldStyle"/>
      <family val="2"/>
    </font>
    <font>
      <sz val="10"/>
      <color indexed="8"/>
      <name val="MS Sans Serif"/>
      <family val="2"/>
    </font>
    <font>
      <sz val="10"/>
      <name val="Tahoma"/>
      <family val="2"/>
    </font>
    <font>
      <b/>
      <sz val="10"/>
      <name val="Arial"/>
      <family val="2"/>
    </font>
    <font>
      <sz val="10"/>
      <color indexed="8"/>
      <name val="Arial"/>
      <family val="2"/>
    </font>
    <font>
      <b/>
      <sz val="10"/>
      <color indexed="8"/>
      <name val="Arial"/>
      <family val="2"/>
    </font>
    <font>
      <sz val="10"/>
      <name val="Helv"/>
      <family val="0"/>
    </font>
    <font>
      <vertAlign val="superscript"/>
      <sz val="10"/>
      <name val="Arial"/>
      <family val="2"/>
    </font>
    <font>
      <sz val="11"/>
      <color indexed="8"/>
      <name val="Arial"/>
      <family val="2"/>
    </font>
    <font>
      <b/>
      <sz val="11"/>
      <color indexed="8"/>
      <name val="Arial"/>
      <family val="2"/>
    </font>
    <font>
      <sz val="11"/>
      <name val="Arial"/>
      <family val="2"/>
    </font>
    <font>
      <sz val="11"/>
      <name val="Tahoma"/>
      <family val="2"/>
    </font>
    <font>
      <vertAlign val="superscript"/>
      <sz val="11"/>
      <name val="Arial"/>
      <family val="2"/>
    </font>
    <font>
      <b/>
      <sz val="11"/>
      <name val="Arial"/>
      <family val="2"/>
    </font>
    <font>
      <b/>
      <sz val="11"/>
      <name val="Trebuchet MS"/>
      <family val="2"/>
    </font>
    <font>
      <sz val="11"/>
      <name val="Trebuchet MS"/>
      <family val="2"/>
    </font>
    <font>
      <sz val="11"/>
      <color indexed="8"/>
      <name val="Trebuchet MS"/>
      <family val="2"/>
    </font>
    <font>
      <i/>
      <sz val="10"/>
      <name val="Arial"/>
      <family val="2"/>
    </font>
    <font>
      <i/>
      <sz val="10"/>
      <name val="Dutch T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Calibri"/>
      <family val="2"/>
    </font>
    <font>
      <sz val="10"/>
      <color indexed="9"/>
      <name val="Arial"/>
      <family val="2"/>
    </font>
    <font>
      <b/>
      <sz val="10"/>
      <color indexed="9"/>
      <name val="Arial"/>
      <family val="2"/>
    </font>
    <font>
      <sz val="9"/>
      <color indexed="9"/>
      <name val="Arial"/>
      <family val="2"/>
    </font>
    <font>
      <b/>
      <sz val="9"/>
      <color indexed="9"/>
      <name val="Arial"/>
      <family val="2"/>
    </font>
    <font>
      <sz val="11"/>
      <color indexed="9"/>
      <name val="Arial"/>
      <family val="2"/>
    </font>
    <font>
      <sz val="11"/>
      <color indexed="8"/>
      <name val="Times New Roman"/>
      <family val="1"/>
    </font>
    <font>
      <sz val="10"/>
      <color indexed="8"/>
      <name val="Symbol"/>
      <family val="1"/>
    </font>
    <font>
      <sz val="10"/>
      <color indexed="8"/>
      <name val="Times New Roman"/>
      <family val="1"/>
    </font>
    <font>
      <sz val="10"/>
      <color indexed="10"/>
      <name val="Arial"/>
      <family val="2"/>
    </font>
    <font>
      <b/>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0"/>
      <color theme="1"/>
      <name val="Arial"/>
      <family val="2"/>
    </font>
    <font>
      <b/>
      <sz val="12"/>
      <color theme="1"/>
      <name val="Arial"/>
      <family val="2"/>
    </font>
    <font>
      <b/>
      <sz val="11"/>
      <color theme="1"/>
      <name val="Arial"/>
      <family val="2"/>
    </font>
    <font>
      <sz val="10"/>
      <color theme="1"/>
      <name val="Calibri"/>
      <family val="2"/>
    </font>
    <font>
      <sz val="10"/>
      <color theme="0"/>
      <name val="Arial"/>
      <family val="2"/>
    </font>
    <font>
      <b/>
      <sz val="10"/>
      <color theme="0"/>
      <name val="Arial"/>
      <family val="2"/>
    </font>
    <font>
      <sz val="9"/>
      <color theme="0"/>
      <name val="Arial"/>
      <family val="2"/>
    </font>
    <font>
      <b/>
      <sz val="9"/>
      <color theme="0"/>
      <name val="Arial"/>
      <family val="2"/>
    </font>
    <font>
      <sz val="11"/>
      <color theme="0"/>
      <name val="Arial"/>
      <family val="2"/>
    </font>
    <font>
      <sz val="11"/>
      <color theme="1"/>
      <name val="Times New Roman"/>
      <family val="1"/>
    </font>
    <font>
      <sz val="10"/>
      <color theme="1"/>
      <name val="Symbol"/>
      <family val="1"/>
    </font>
    <font>
      <sz val="10"/>
      <color theme="1"/>
      <name val="Times New Roman"/>
      <family val="1"/>
    </font>
    <font>
      <sz val="10"/>
      <color rgb="FFFF0000"/>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5"/>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top/>
      <bottom/>
    </border>
    <border>
      <left style="thin"/>
      <right/>
      <top style="thin"/>
      <bottom style="thin"/>
    </border>
    <border>
      <left style="thin"/>
      <right style="hair"/>
      <top style="hair"/>
      <bottom style="hair"/>
    </border>
    <border>
      <left style="hair"/>
      <right/>
      <top style="hair"/>
      <bottom style="hair"/>
    </border>
    <border>
      <left style="thin"/>
      <right style="hair"/>
      <top/>
      <bottom style="hair"/>
    </border>
    <border>
      <left style="hair"/>
      <right/>
      <top/>
      <bottom style="hair"/>
    </border>
    <border>
      <left style="thin"/>
      <right style="thin"/>
      <top/>
      <bottom style="hair"/>
    </border>
    <border>
      <left style="thin"/>
      <right style="hair"/>
      <top style="thin"/>
      <bottom style="hair"/>
    </border>
    <border>
      <left style="thin"/>
      <right style="thin"/>
      <top style="thin"/>
      <bottom style="hair"/>
    </border>
    <border>
      <left style="thin"/>
      <right style="thin"/>
      <top style="hair"/>
      <bottom/>
    </border>
    <border>
      <left/>
      <right/>
      <top style="hair"/>
      <bottom style="hair"/>
    </border>
    <border>
      <left style="hair"/>
      <right style="thin"/>
      <top style="hair"/>
      <bottom style="hair"/>
    </border>
    <border>
      <left style="thin"/>
      <right/>
      <top/>
      <bottom style="hair"/>
    </border>
    <border>
      <left style="thin"/>
      <right>
        <color indexed="63"/>
      </right>
      <top style="hair"/>
      <bottom style="hair"/>
    </border>
    <border>
      <left/>
      <right style="thin"/>
      <top style="hair"/>
      <bottom style="hair"/>
    </border>
    <border>
      <left style="hair"/>
      <right/>
      <top style="hair"/>
      <bottom/>
    </border>
    <border>
      <left style="hair"/>
      <right style="hair"/>
      <top style="hair"/>
      <bottom style="hair"/>
    </border>
    <border>
      <left/>
      <right/>
      <top style="thin"/>
      <bottom style="hair"/>
    </border>
    <border>
      <left/>
      <right style="thin"/>
      <top/>
      <bottom/>
    </border>
    <border>
      <left style="thin">
        <color indexed="8"/>
      </left>
      <right style="thin">
        <color indexed="8"/>
      </right>
      <top style="thin">
        <color indexed="8"/>
      </top>
      <bottom style="thin">
        <color indexed="8"/>
      </bottom>
    </border>
    <border>
      <left/>
      <right/>
      <top/>
      <bottom style="hair"/>
    </border>
    <border>
      <left style="hair"/>
      <right style="thin"/>
      <top style="hair"/>
      <bottom/>
    </border>
    <border>
      <left style="hair"/>
      <right style="thin"/>
      <top/>
      <bottom style="hair"/>
    </border>
    <border>
      <left style="thin"/>
      <right style="thin"/>
      <top style="thin"/>
      <bottom/>
    </border>
    <border>
      <left style="thin"/>
      <right style="thin"/>
      <top/>
      <bottom style="thin"/>
    </border>
    <border>
      <left/>
      <right style="hair"/>
      <top style="hair"/>
      <bottom/>
    </border>
    <border>
      <left/>
      <right style="hair"/>
      <top style="hair"/>
      <bottom style="thin"/>
    </border>
    <border>
      <left style="hair"/>
      <right/>
      <top style="hair"/>
      <bottom style="thin"/>
    </border>
    <border>
      <left style="thin"/>
      <right style="thin"/>
      <top style="hair"/>
      <bottom style="thin"/>
    </border>
    <border>
      <left>
        <color indexed="63"/>
      </left>
      <right style="thin"/>
      <top>
        <color indexed="63"/>
      </top>
      <bottom style="thin"/>
    </border>
    <border>
      <left/>
      <right/>
      <top style="hair"/>
      <bottom style="thin"/>
    </border>
    <border>
      <left>
        <color indexed="63"/>
      </left>
      <right style="thin"/>
      <top style="thin"/>
      <bottom style="hair"/>
    </border>
    <border>
      <left/>
      <right style="thin"/>
      <top style="hair"/>
      <bottom style="thin"/>
    </border>
    <border>
      <left style="hair"/>
      <right style="thin"/>
      <top style="hair"/>
      <bottom style="thin"/>
    </border>
    <border>
      <left style="thin"/>
      <right style="thin"/>
      <top style="hair">
        <color indexed="8"/>
      </top>
      <bottom style="hair">
        <color indexed="8"/>
      </bottom>
    </border>
    <border>
      <left style="thin"/>
      <right style="thin"/>
      <top/>
      <bottom/>
    </border>
    <border>
      <left style="hair"/>
      <right style="thin"/>
      <top style="thin"/>
      <bottom style="thin"/>
    </border>
    <border>
      <left style="hair"/>
      <right style="hair"/>
      <top style="thin"/>
      <bottom style="thin"/>
    </border>
    <border>
      <left/>
      <right style="thin"/>
      <top>
        <color indexed="63"/>
      </top>
      <bottom style="hair"/>
    </border>
    <border>
      <left>
        <color indexed="63"/>
      </left>
      <right style="thin"/>
      <top style="thin"/>
      <bottom style="thin"/>
    </border>
    <border>
      <left>
        <color indexed="63"/>
      </left>
      <right style="hair"/>
      <top style="thin"/>
      <bottom style="thin"/>
    </border>
    <border>
      <left/>
      <right/>
      <top style="hair"/>
      <bottom/>
    </border>
    <border>
      <left/>
      <right/>
      <top/>
      <bottom style="thin"/>
    </border>
    <border>
      <left style="thin"/>
      <right/>
      <top/>
      <bottom style="thin"/>
    </border>
    <border>
      <left style="thin"/>
      <right style="hair"/>
      <top style="hair"/>
      <bottom/>
    </border>
    <border>
      <left style="thin"/>
      <right style="hair"/>
      <top/>
      <bottom style="thin"/>
    </border>
    <border>
      <left>
        <color indexed="63"/>
      </left>
      <right/>
      <top style="thin"/>
      <bottom style="thin"/>
    </border>
    <border>
      <left style="thin"/>
      <right/>
      <top style="hair"/>
      <bottom style="thin"/>
    </border>
    <border>
      <left/>
      <right style="thin"/>
      <top style="thin"/>
      <bottom/>
    </border>
    <border>
      <left/>
      <right/>
      <top style="thin"/>
      <bottom/>
    </border>
    <border>
      <left style="thin"/>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5" fillId="0" borderId="0">
      <alignment/>
      <protection/>
    </xf>
    <xf numFmtId="0" fontId="2" fillId="0" borderId="0">
      <alignment/>
      <protection/>
    </xf>
    <xf numFmtId="0" fontId="2" fillId="32" borderId="0">
      <alignment vertical="center" wrapText="1"/>
      <protection/>
    </xf>
    <xf numFmtId="0" fontId="2" fillId="32" borderId="0">
      <alignment vertical="center" wrapText="1"/>
      <protection/>
    </xf>
    <xf numFmtId="0" fontId="3" fillId="0" borderId="0">
      <alignment/>
      <protection/>
    </xf>
    <xf numFmtId="0" fontId="4" fillId="0" borderId="0">
      <alignment/>
      <protection/>
    </xf>
    <xf numFmtId="0" fontId="9" fillId="0" borderId="0">
      <alignment/>
      <protection/>
    </xf>
    <xf numFmtId="0" fontId="0" fillId="33"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0" fontId="2" fillId="0" borderId="0">
      <alignment/>
      <protection/>
    </xf>
  </cellStyleXfs>
  <cellXfs count="530">
    <xf numFmtId="0" fontId="0" fillId="0" borderId="0" xfId="0" applyFont="1" applyAlignment="1">
      <alignment/>
    </xf>
    <xf numFmtId="0" fontId="66" fillId="0" borderId="0" xfId="0" applyFont="1" applyAlignment="1">
      <alignment/>
    </xf>
    <xf numFmtId="0" fontId="0" fillId="0" borderId="0" xfId="0" applyBorder="1" applyAlignment="1">
      <alignment/>
    </xf>
    <xf numFmtId="0" fontId="2" fillId="34" borderId="10" xfId="59" applyFont="1" applyFill="1" applyBorder="1" applyAlignment="1">
      <alignment horizontal="center" vertical="center" wrapText="1"/>
      <protection/>
    </xf>
    <xf numFmtId="0" fontId="2" fillId="0" borderId="0" xfId="0" applyFont="1" applyAlignment="1">
      <alignment/>
    </xf>
    <xf numFmtId="49" fontId="2" fillId="0" borderId="0" xfId="0" applyNumberFormat="1" applyFont="1" applyFill="1" applyAlignment="1">
      <alignment horizontal="left" vertical="center"/>
    </xf>
    <xf numFmtId="0" fontId="67" fillId="0" borderId="0" xfId="0" applyFont="1" applyAlignment="1">
      <alignment/>
    </xf>
    <xf numFmtId="2" fontId="0" fillId="0" borderId="0" xfId="0" applyNumberFormat="1" applyAlignment="1">
      <alignment/>
    </xf>
    <xf numFmtId="0" fontId="67" fillId="0" borderId="0" xfId="0" applyFont="1" applyBorder="1" applyAlignment="1">
      <alignment horizontal="center" wrapText="1"/>
    </xf>
    <xf numFmtId="0" fontId="2" fillId="34" borderId="10" xfId="59" applyFont="1" applyFill="1" applyBorder="1" applyAlignment="1">
      <alignment horizontal="center" vertical="center" wrapText="1"/>
      <protection/>
    </xf>
    <xf numFmtId="0" fontId="2" fillId="32" borderId="11" xfId="60" applyFont="1" applyFill="1" applyBorder="1" applyAlignment="1">
      <alignment horizontal="center" vertical="center" wrapText="1"/>
      <protection/>
    </xf>
    <xf numFmtId="0" fontId="0" fillId="0" borderId="11" xfId="0" applyBorder="1" applyAlignment="1">
      <alignment/>
    </xf>
    <xf numFmtId="0" fontId="0" fillId="0" borderId="12" xfId="0" applyBorder="1" applyAlignment="1">
      <alignment/>
    </xf>
    <xf numFmtId="0" fontId="2" fillId="32" borderId="11" xfId="59" applyFont="1" applyFill="1" applyBorder="1" applyAlignment="1">
      <alignment horizontal="center" vertical="center" wrapText="1"/>
      <protection/>
    </xf>
    <xf numFmtId="0" fontId="67" fillId="0" borderId="0" xfId="0" applyFont="1" applyAlignment="1">
      <alignment horizontal="center"/>
    </xf>
    <xf numFmtId="0" fontId="2" fillId="34" borderId="13" xfId="59" applyFont="1" applyFill="1" applyBorder="1" applyAlignment="1">
      <alignment horizontal="center" vertical="center" wrapText="1"/>
      <protection/>
    </xf>
    <xf numFmtId="0" fontId="2" fillId="34" borderId="10" xfId="59" applyFont="1" applyFill="1" applyBorder="1" applyAlignment="1">
      <alignment horizontal="center" vertical="center" wrapText="1"/>
      <protection/>
    </xf>
    <xf numFmtId="0" fontId="2" fillId="34" borderId="13" xfId="59" applyFont="1" applyFill="1" applyBorder="1" applyAlignment="1">
      <alignment horizontal="center" vertical="center" wrapText="1"/>
      <protection/>
    </xf>
    <xf numFmtId="0" fontId="2" fillId="34" borderId="10" xfId="59" applyFont="1" applyFill="1" applyBorder="1" applyAlignment="1">
      <alignment horizontal="center" vertical="center" wrapText="1"/>
      <protection/>
    </xf>
    <xf numFmtId="173" fontId="2" fillId="0" borderId="14" xfId="44" applyNumberFormat="1" applyFont="1" applyFill="1" applyBorder="1" applyAlignment="1" applyProtection="1" quotePrefix="1">
      <alignment horizontal="center" vertical="center" wrapText="1"/>
      <protection hidden="1" locked="0"/>
    </xf>
    <xf numFmtId="0" fontId="66" fillId="0" borderId="15" xfId="0" applyFont="1" applyBorder="1" applyAlignment="1">
      <alignment vertical="justify"/>
    </xf>
    <xf numFmtId="2" fontId="2" fillId="0" borderId="11" xfId="57" applyNumberFormat="1" applyFont="1" applyFill="1" applyBorder="1" applyAlignment="1" applyProtection="1">
      <alignment horizontal="center" vertical="center"/>
      <protection hidden="1" locked="0"/>
    </xf>
    <xf numFmtId="4" fontId="2" fillId="0" borderId="11" xfId="57" applyNumberFormat="1" applyFont="1" applyFill="1" applyBorder="1" applyAlignment="1" applyProtection="1">
      <alignment horizontal="center" vertical="center"/>
      <protection hidden="1" locked="0"/>
    </xf>
    <xf numFmtId="173" fontId="2" fillId="0" borderId="16" xfId="44" applyNumberFormat="1" applyFont="1" applyFill="1" applyBorder="1" applyAlignment="1" applyProtection="1" quotePrefix="1">
      <alignment horizontal="center" vertical="center" wrapText="1"/>
      <protection hidden="1" locked="0"/>
    </xf>
    <xf numFmtId="0" fontId="66" fillId="0" borderId="17" xfId="0" applyFont="1" applyBorder="1" applyAlignment="1">
      <alignment vertical="justify"/>
    </xf>
    <xf numFmtId="2" fontId="2" fillId="0" borderId="18" xfId="57" applyNumberFormat="1" applyFont="1" applyFill="1" applyBorder="1" applyAlignment="1" applyProtection="1">
      <alignment horizontal="center" vertical="center"/>
      <protection hidden="1" locked="0"/>
    </xf>
    <xf numFmtId="4" fontId="2" fillId="0" borderId="18" xfId="57" applyNumberFormat="1" applyFont="1" applyFill="1" applyBorder="1" applyAlignment="1" applyProtection="1">
      <alignment horizontal="center" vertical="center"/>
      <protection hidden="1" locked="0"/>
    </xf>
    <xf numFmtId="173" fontId="2" fillId="0" borderId="19" xfId="44" applyNumberFormat="1" applyFont="1" applyFill="1" applyBorder="1" applyAlignment="1" applyProtection="1" quotePrefix="1">
      <alignment horizontal="center" vertical="center" wrapText="1"/>
      <protection hidden="1" locked="0"/>
    </xf>
    <xf numFmtId="2" fontId="2" fillId="0" borderId="11" xfId="0" applyNumberFormat="1" applyFont="1" applyFill="1" applyBorder="1" applyAlignment="1" applyProtection="1">
      <alignment horizontal="center" vertical="center"/>
      <protection hidden="1" locked="0"/>
    </xf>
    <xf numFmtId="4" fontId="2" fillId="0" borderId="20" xfId="0" applyNumberFormat="1" applyFont="1" applyFill="1" applyBorder="1" applyAlignment="1" applyProtection="1">
      <alignment horizontal="center" vertical="center"/>
      <protection hidden="1" locked="0"/>
    </xf>
    <xf numFmtId="4" fontId="2" fillId="0" borderId="11" xfId="0" applyNumberFormat="1" applyFont="1" applyFill="1" applyBorder="1" applyAlignment="1" applyProtection="1">
      <alignment horizontal="center" vertical="center"/>
      <protection hidden="1" locked="0"/>
    </xf>
    <xf numFmtId="0" fontId="2" fillId="0" borderId="15" xfId="0" applyFont="1" applyFill="1" applyBorder="1" applyAlignment="1" applyProtection="1" quotePrefix="1">
      <alignment vertical="center" wrapText="1"/>
      <protection hidden="1" locked="0"/>
    </xf>
    <xf numFmtId="0" fontId="2" fillId="0" borderId="15" xfId="58" applyFont="1" applyFill="1" applyBorder="1" applyProtection="1" quotePrefix="1">
      <alignment/>
      <protection hidden="1" locked="0"/>
    </xf>
    <xf numFmtId="2" fontId="2" fillId="0" borderId="11" xfId="0" applyNumberFormat="1" applyFont="1" applyFill="1" applyBorder="1" applyAlignment="1" applyProtection="1">
      <alignment horizontal="center"/>
      <protection hidden="1" locked="0"/>
    </xf>
    <xf numFmtId="2" fontId="2" fillId="0" borderId="11" xfId="58" applyNumberFormat="1" applyFont="1" applyFill="1" applyBorder="1" applyAlignment="1" applyProtection="1">
      <alignment horizontal="center" vertical="center"/>
      <protection hidden="1" locked="0"/>
    </xf>
    <xf numFmtId="2" fontId="2" fillId="0" borderId="11" xfId="58" applyNumberFormat="1" applyFont="1" applyFill="1" applyBorder="1" applyAlignment="1" applyProtection="1">
      <alignment horizontal="center"/>
      <protection hidden="1" locked="0"/>
    </xf>
    <xf numFmtId="2" fontId="2" fillId="0" borderId="11" xfId="0" applyNumberFormat="1" applyFont="1" applyFill="1" applyBorder="1" applyAlignment="1" applyProtection="1">
      <alignment horizontal="center"/>
      <protection hidden="1"/>
    </xf>
    <xf numFmtId="0" fontId="66" fillId="0" borderId="15" xfId="0" applyFont="1" applyBorder="1" applyAlignment="1">
      <alignment/>
    </xf>
    <xf numFmtId="0" fontId="2" fillId="0" borderId="15" xfId="58" applyFont="1" applyFill="1" applyBorder="1" applyProtection="1">
      <alignment/>
      <protection hidden="1" locked="0"/>
    </xf>
    <xf numFmtId="0" fontId="66" fillId="0" borderId="17" xfId="0" applyFont="1" applyBorder="1" applyAlignment="1">
      <alignment/>
    </xf>
    <xf numFmtId="2" fontId="2" fillId="0" borderId="18" xfId="0" applyNumberFormat="1" applyFont="1" applyFill="1" applyBorder="1" applyAlignment="1" applyProtection="1">
      <alignment horizontal="center" vertical="center"/>
      <protection hidden="1" locked="0"/>
    </xf>
    <xf numFmtId="4" fontId="2" fillId="0" borderId="18" xfId="0" applyNumberFormat="1" applyFont="1" applyFill="1" applyBorder="1" applyAlignment="1" applyProtection="1">
      <alignment horizontal="center" vertical="center"/>
      <protection hidden="1" locked="0"/>
    </xf>
    <xf numFmtId="0" fontId="2" fillId="0" borderId="14" xfId="0" applyFont="1" applyFill="1" applyBorder="1" applyAlignment="1" applyProtection="1">
      <alignment/>
      <protection hidden="1" locked="0"/>
    </xf>
    <xf numFmtId="173" fontId="2" fillId="0" borderId="14" xfId="58" applyNumberFormat="1" applyFont="1" applyFill="1" applyBorder="1" applyProtection="1">
      <alignment/>
      <protection hidden="1" locked="0"/>
    </xf>
    <xf numFmtId="173" fontId="2" fillId="0" borderId="14" xfId="57" applyNumberFormat="1" applyFont="1" applyFill="1" applyBorder="1" applyProtection="1">
      <alignment/>
      <protection hidden="1" locked="0"/>
    </xf>
    <xf numFmtId="0" fontId="2" fillId="0" borderId="15" xfId="0" applyFont="1" applyFill="1" applyBorder="1" applyAlignment="1" applyProtection="1" quotePrefix="1">
      <alignment/>
      <protection hidden="1" locked="0"/>
    </xf>
    <xf numFmtId="0" fontId="2" fillId="0" borderId="15" xfId="58" applyFont="1" applyFill="1" applyBorder="1" applyAlignment="1" applyProtection="1">
      <alignment vertical="justify"/>
      <protection hidden="1" locked="0"/>
    </xf>
    <xf numFmtId="2" fontId="2" fillId="0" borderId="18" xfId="58" applyNumberFormat="1" applyFont="1" applyFill="1" applyBorder="1" applyAlignment="1" applyProtection="1">
      <alignment horizontal="center" vertical="center"/>
      <protection hidden="1" locked="0"/>
    </xf>
    <xf numFmtId="0" fontId="2" fillId="32" borderId="21" xfId="59" applyFont="1" applyFill="1" applyBorder="1" applyAlignment="1">
      <alignment horizontal="center" vertical="center" wrapText="1"/>
      <protection/>
    </xf>
    <xf numFmtId="0" fontId="68" fillId="0" borderId="0" xfId="0" applyFont="1" applyAlignment="1">
      <alignment/>
    </xf>
    <xf numFmtId="0" fontId="69" fillId="0" borderId="0" xfId="0" applyFont="1" applyAlignment="1">
      <alignment horizontal="right"/>
    </xf>
    <xf numFmtId="0" fontId="66" fillId="32" borderId="11" xfId="0" applyFont="1" applyFill="1" applyBorder="1" applyAlignment="1">
      <alignment horizontal="center" vertical="center" wrapText="1"/>
    </xf>
    <xf numFmtId="0" fontId="2" fillId="0" borderId="15" xfId="58" applyFont="1" applyFill="1" applyBorder="1" applyAlignment="1" applyProtection="1" quotePrefix="1">
      <alignment vertical="justify"/>
      <protection hidden="1" locked="0"/>
    </xf>
    <xf numFmtId="0" fontId="2" fillId="0" borderId="15" xfId="58" applyFont="1" applyFill="1" applyBorder="1" applyAlignment="1" applyProtection="1" quotePrefix="1">
      <alignment horizontal="justify"/>
      <protection hidden="1" locked="0"/>
    </xf>
    <xf numFmtId="0" fontId="66" fillId="0" borderId="22" xfId="0" applyFont="1" applyBorder="1" applyAlignment="1">
      <alignment vertical="justify"/>
    </xf>
    <xf numFmtId="173" fontId="2" fillId="0" borderId="20" xfId="44" applyNumberFormat="1" applyFont="1" applyFill="1" applyBorder="1" applyAlignment="1" applyProtection="1" quotePrefix="1">
      <alignment horizontal="center" vertical="center" wrapText="1"/>
      <protection hidden="1" locked="0"/>
    </xf>
    <xf numFmtId="173" fontId="2" fillId="0" borderId="11" xfId="44" applyNumberFormat="1" applyFont="1" applyFill="1" applyBorder="1" applyAlignment="1" applyProtection="1" quotePrefix="1">
      <alignment horizontal="center" vertical="center" wrapText="1"/>
      <protection hidden="1" locked="0"/>
    </xf>
    <xf numFmtId="173" fontId="2" fillId="0" borderId="23" xfId="44" applyNumberFormat="1" applyFont="1" applyFill="1" applyBorder="1" applyAlignment="1" applyProtection="1" quotePrefix="1">
      <alignment horizontal="center" vertical="center" wrapText="1"/>
      <protection hidden="1" locked="0"/>
    </xf>
    <xf numFmtId="0" fontId="2" fillId="34" borderId="10" xfId="59" applyFont="1" applyFill="1" applyBorder="1" applyAlignment="1">
      <alignment horizontal="center" vertical="center" wrapText="1"/>
      <protection/>
    </xf>
    <xf numFmtId="0" fontId="67" fillId="0" borderId="0" xfId="0" applyFont="1" applyBorder="1" applyAlignment="1">
      <alignment/>
    </xf>
    <xf numFmtId="0" fontId="2" fillId="32" borderId="18" xfId="60" applyFont="1" applyFill="1" applyBorder="1" applyAlignment="1">
      <alignment horizontal="center" vertical="center" wrapText="1"/>
      <protection/>
    </xf>
    <xf numFmtId="0" fontId="2" fillId="32" borderId="24" xfId="60" applyFont="1" applyFill="1" applyBorder="1" applyAlignment="1">
      <alignment horizontal="center" vertical="center" wrapText="1"/>
      <protection/>
    </xf>
    <xf numFmtId="0" fontId="0" fillId="0" borderId="24" xfId="0" applyBorder="1" applyAlignment="1">
      <alignment/>
    </xf>
    <xf numFmtId="0" fontId="0" fillId="0" borderId="18" xfId="0" applyBorder="1" applyAlignment="1">
      <alignment/>
    </xf>
    <xf numFmtId="0" fontId="0" fillId="0" borderId="20" xfId="0" applyBorder="1" applyAlignment="1">
      <alignment/>
    </xf>
    <xf numFmtId="0" fontId="67" fillId="0" borderId="20" xfId="0" applyFont="1" applyBorder="1" applyAlignment="1">
      <alignment/>
    </xf>
    <xf numFmtId="0" fontId="2" fillId="32" borderId="25" xfId="59" applyFont="1" applyFill="1" applyBorder="1" applyAlignment="1">
      <alignment vertical="center" wrapText="1"/>
      <protection/>
    </xf>
    <xf numFmtId="0" fontId="2" fillId="32" borderId="11" xfId="59" applyFont="1" applyFill="1" applyBorder="1" applyAlignment="1">
      <alignment vertical="center" wrapText="1"/>
      <protection/>
    </xf>
    <xf numFmtId="0" fontId="2" fillId="35" borderId="15" xfId="0" applyFont="1" applyFill="1" applyBorder="1" applyAlignment="1">
      <alignment horizontal="left" vertical="center" wrapText="1"/>
    </xf>
    <xf numFmtId="0" fontId="2" fillId="35" borderId="11" xfId="0" applyFont="1" applyFill="1" applyBorder="1" applyAlignment="1">
      <alignment horizontal="center" vertical="center" wrapText="1"/>
    </xf>
    <xf numFmtId="176" fontId="2" fillId="35" borderId="11" xfId="0" applyNumberFormat="1" applyFont="1" applyFill="1" applyBorder="1" applyAlignment="1">
      <alignment horizontal="center" vertical="center" wrapText="1"/>
    </xf>
    <xf numFmtId="0" fontId="66" fillId="0" borderId="22" xfId="0" applyFont="1" applyBorder="1" applyAlignment="1">
      <alignment vertical="center"/>
    </xf>
    <xf numFmtId="0" fontId="66" fillId="35" borderId="22" xfId="0" applyFont="1" applyFill="1" applyBorder="1" applyAlignment="1">
      <alignment horizontal="left" vertical="center" wrapText="1"/>
    </xf>
    <xf numFmtId="0" fontId="66" fillId="35"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2" fillId="0" borderId="27" xfId="0" applyFont="1" applyFill="1" applyBorder="1" applyAlignment="1" applyProtection="1" quotePrefix="1">
      <alignment vertical="center" wrapText="1"/>
      <protection hidden="1" locked="0"/>
    </xf>
    <xf numFmtId="0" fontId="2" fillId="0" borderId="28" xfId="58" applyFont="1" applyFill="1" applyBorder="1" applyProtection="1" quotePrefix="1">
      <alignment/>
      <protection hidden="1" locked="0"/>
    </xf>
    <xf numFmtId="4" fontId="2" fillId="0" borderId="21" xfId="57" applyNumberFormat="1" applyFont="1" applyFill="1" applyBorder="1" applyAlignment="1" applyProtection="1">
      <alignment horizontal="center" vertical="center"/>
      <protection hidden="1" locked="0"/>
    </xf>
    <xf numFmtId="2" fontId="2" fillId="0" borderId="0" xfId="58" applyNumberFormat="1" applyFont="1" applyFill="1" applyBorder="1" applyAlignment="1" applyProtection="1">
      <alignment horizontal="center" vertical="center"/>
      <protection hidden="1" locked="0"/>
    </xf>
    <xf numFmtId="4" fontId="2" fillId="0" borderId="0" xfId="0" applyNumberFormat="1" applyFont="1" applyFill="1" applyBorder="1" applyAlignment="1" applyProtection="1">
      <alignment horizontal="center" vertical="center"/>
      <protection hidden="1" locked="0"/>
    </xf>
    <xf numFmtId="4" fontId="2" fillId="0" borderId="0" xfId="57" applyNumberFormat="1" applyFont="1" applyFill="1" applyBorder="1" applyAlignment="1" applyProtection="1">
      <alignment horizontal="center" vertical="center"/>
      <protection hidden="1" locked="0"/>
    </xf>
    <xf numFmtId="2" fontId="2" fillId="0" borderId="0" xfId="0" applyNumberFormat="1" applyFont="1" applyFill="1" applyBorder="1" applyAlignment="1" applyProtection="1">
      <alignment horizontal="center"/>
      <protection hidden="1" locked="0"/>
    </xf>
    <xf numFmtId="171" fontId="0" fillId="0" borderId="0" xfId="0" applyNumberFormat="1" applyBorder="1" applyAlignment="1">
      <alignment/>
    </xf>
    <xf numFmtId="0" fontId="0" fillId="0" borderId="0" xfId="0" applyAlignment="1">
      <alignment horizontal="center"/>
    </xf>
    <xf numFmtId="176" fontId="66" fillId="35" borderId="11" xfId="0" applyNumberFormat="1" applyFont="1" applyFill="1" applyBorder="1" applyAlignment="1">
      <alignment horizontal="center" vertical="center" wrapText="1"/>
    </xf>
    <xf numFmtId="0" fontId="2" fillId="34" borderId="13" xfId="59" applyFont="1" applyFill="1" applyBorder="1" applyAlignment="1">
      <alignment horizontal="center" vertical="center" wrapText="1"/>
      <protection/>
    </xf>
    <xf numFmtId="0" fontId="2" fillId="34" borderId="10" xfId="59" applyFont="1" applyFill="1" applyBorder="1" applyAlignment="1">
      <alignment horizontal="center" vertical="center" wrapText="1"/>
      <protection/>
    </xf>
    <xf numFmtId="0" fontId="2" fillId="0" borderId="15" xfId="58" applyFont="1" applyFill="1" applyBorder="1" applyAlignment="1" applyProtection="1" quotePrefix="1">
      <alignment vertical="center"/>
      <protection hidden="1" locked="0"/>
    </xf>
    <xf numFmtId="0" fontId="66" fillId="32" borderId="11" xfId="0" applyFont="1" applyFill="1" applyBorder="1" applyAlignment="1">
      <alignment horizontal="center" wrapText="1"/>
    </xf>
    <xf numFmtId="0" fontId="70" fillId="0" borderId="29" xfId="0" applyFont="1" applyBorder="1" applyAlignment="1">
      <alignment/>
    </xf>
    <xf numFmtId="0" fontId="2" fillId="0" borderId="17" xfId="0" applyFont="1" applyBorder="1" applyAlignment="1">
      <alignment/>
    </xf>
    <xf numFmtId="0" fontId="2" fillId="0" borderId="15" xfId="0" applyFont="1" applyBorder="1" applyAlignment="1">
      <alignment/>
    </xf>
    <xf numFmtId="0" fontId="2" fillId="0" borderId="28" xfId="0" applyFont="1" applyBorder="1" applyAlignment="1">
      <alignment/>
    </xf>
    <xf numFmtId="172" fontId="2" fillId="0" borderId="18" xfId="58" applyNumberFormat="1" applyFont="1" applyFill="1" applyBorder="1" applyAlignment="1" applyProtection="1">
      <alignment horizontal="center" vertical="center"/>
      <protection hidden="1" locked="0"/>
    </xf>
    <xf numFmtId="172" fontId="2" fillId="0" borderId="11" xfId="58" applyNumberFormat="1" applyFont="1" applyFill="1" applyBorder="1" applyAlignment="1" applyProtection="1">
      <alignment horizontal="center"/>
      <protection hidden="1" locked="0"/>
    </xf>
    <xf numFmtId="172" fontId="2" fillId="0" borderId="11" xfId="58" applyNumberFormat="1" applyFont="1" applyFill="1" applyBorder="1" applyAlignment="1" applyProtection="1">
      <alignment horizontal="center" vertical="center"/>
      <protection hidden="1" locked="0"/>
    </xf>
    <xf numFmtId="172" fontId="2" fillId="0" borderId="11" xfId="0" applyNumberFormat="1" applyFont="1" applyFill="1" applyBorder="1" applyAlignment="1" applyProtection="1">
      <alignment horizontal="center"/>
      <protection hidden="1" locked="0"/>
    </xf>
    <xf numFmtId="0" fontId="66" fillId="0" borderId="0" xfId="0" applyFont="1" applyAlignment="1">
      <alignment horizontal="left"/>
    </xf>
    <xf numFmtId="0" fontId="2" fillId="34" borderId="30" xfId="59" applyFont="1" applyFill="1" applyBorder="1" applyAlignment="1">
      <alignment horizontal="center" vertical="center" wrapText="1"/>
      <protection/>
    </xf>
    <xf numFmtId="0" fontId="66" fillId="0" borderId="11" xfId="0" applyFont="1" applyFill="1" applyBorder="1" applyAlignment="1">
      <alignment horizontal="center" wrapText="1"/>
    </xf>
    <xf numFmtId="0" fontId="71" fillId="0" borderId="0" xfId="0" applyFont="1" applyFill="1" applyBorder="1" applyAlignment="1">
      <alignment/>
    </xf>
    <xf numFmtId="0" fontId="71" fillId="0" borderId="0" xfId="0" applyFont="1" applyFill="1" applyAlignment="1">
      <alignment/>
    </xf>
    <xf numFmtId="0" fontId="0" fillId="0" borderId="0" xfId="0" applyBorder="1" applyAlignment="1">
      <alignment/>
    </xf>
    <xf numFmtId="0" fontId="2" fillId="34" borderId="13" xfId="59" applyFont="1" applyFill="1" applyBorder="1" applyAlignment="1">
      <alignment horizontal="center" vertical="center" wrapText="1"/>
      <protection/>
    </xf>
    <xf numFmtId="0" fontId="2" fillId="34" borderId="10" xfId="59" applyFont="1" applyFill="1" applyBorder="1" applyAlignment="1">
      <alignment horizontal="center" vertical="center" wrapText="1"/>
      <protection/>
    </xf>
    <xf numFmtId="0" fontId="2" fillId="34" borderId="15" xfId="59" applyFont="1" applyFill="1" applyBorder="1" applyAlignment="1">
      <alignment horizontal="center" vertical="center" wrapText="1"/>
      <protection/>
    </xf>
    <xf numFmtId="0" fontId="2" fillId="0" borderId="31" xfId="70" applyFont="1" applyBorder="1" applyAlignment="1">
      <alignment horizontal="center"/>
      <protection/>
    </xf>
    <xf numFmtId="0" fontId="2" fillId="35" borderId="22" xfId="0" applyFont="1" applyFill="1" applyBorder="1" applyAlignment="1">
      <alignment horizontal="left" vertical="center" wrapText="1"/>
    </xf>
    <xf numFmtId="0" fontId="2" fillId="35" borderId="18" xfId="0" applyFont="1" applyFill="1" applyBorder="1" applyAlignment="1">
      <alignment horizontal="center" vertical="center" wrapText="1"/>
    </xf>
    <xf numFmtId="0" fontId="2" fillId="35" borderId="32" xfId="0" applyFont="1" applyFill="1" applyBorder="1" applyAlignment="1">
      <alignment horizontal="left" vertical="center" wrapText="1"/>
    </xf>
    <xf numFmtId="0" fontId="2" fillId="34" borderId="23" xfId="59" applyFont="1" applyFill="1" applyBorder="1" applyAlignment="1">
      <alignment horizontal="center" vertical="center" wrapText="1"/>
      <protection/>
    </xf>
    <xf numFmtId="0" fontId="2" fillId="34" borderId="33" xfId="59" applyFont="1" applyFill="1" applyBorder="1" applyAlignment="1">
      <alignment horizontal="center" vertical="center" wrapText="1"/>
      <protection/>
    </xf>
    <xf numFmtId="0" fontId="2" fillId="35" borderId="11" xfId="0" applyFont="1" applyFill="1" applyBorder="1" applyAlignment="1">
      <alignment horizontal="left" vertical="center" wrapText="1"/>
    </xf>
    <xf numFmtId="17" fontId="2" fillId="35" borderId="11" xfId="0" applyNumberFormat="1" applyFont="1" applyFill="1" applyBorder="1" applyAlignment="1">
      <alignment horizontal="left" vertical="center" wrapText="1"/>
    </xf>
    <xf numFmtId="0" fontId="2" fillId="0" borderId="15" xfId="70" applyFont="1" applyBorder="1" applyAlignment="1">
      <alignment vertical="justify"/>
      <protection/>
    </xf>
    <xf numFmtId="0" fontId="2" fillId="0" borderId="15" xfId="70" applyFont="1" applyBorder="1" applyAlignment="1">
      <alignment/>
      <protection/>
    </xf>
    <xf numFmtId="0" fontId="2" fillId="0" borderId="11" xfId="70" applyFont="1" applyBorder="1" applyAlignment="1">
      <alignment horizontal="center"/>
      <protection/>
    </xf>
    <xf numFmtId="0" fontId="7" fillId="0" borderId="11" xfId="70" applyFont="1" applyBorder="1" applyAlignment="1">
      <alignment horizontal="center"/>
      <protection/>
    </xf>
    <xf numFmtId="0" fontId="2" fillId="0" borderId="23" xfId="63" applyFont="1" applyFill="1" applyBorder="1" applyAlignment="1">
      <alignment horizontal="center" vertical="center" wrapText="1" shrinkToFit="1"/>
      <protection/>
    </xf>
    <xf numFmtId="0" fontId="66" fillId="0" borderId="18" xfId="0" applyFont="1" applyBorder="1" applyAlignment="1">
      <alignment horizontal="center"/>
    </xf>
    <xf numFmtId="0" fontId="66" fillId="0" borderId="11" xfId="0" applyFont="1" applyBorder="1" applyAlignment="1">
      <alignment horizontal="center" vertical="center"/>
    </xf>
    <xf numFmtId="0" fontId="2" fillId="0" borderId="34" xfId="63" applyFont="1" applyFill="1" applyBorder="1" applyAlignment="1">
      <alignment horizontal="center" vertical="center" wrapText="1" shrinkToFit="1"/>
      <protection/>
    </xf>
    <xf numFmtId="0" fontId="66" fillId="0" borderId="32" xfId="0" applyFont="1" applyBorder="1" applyAlignment="1">
      <alignment vertical="center"/>
    </xf>
    <xf numFmtId="0" fontId="66" fillId="0" borderId="18" xfId="0" applyFont="1" applyBorder="1" applyAlignment="1">
      <alignment horizontal="center" vertical="center"/>
    </xf>
    <xf numFmtId="0" fontId="0" fillId="0" borderId="0" xfId="0" applyFill="1" applyAlignment="1">
      <alignment/>
    </xf>
    <xf numFmtId="0" fontId="72" fillId="0" borderId="0" xfId="0" applyFont="1" applyFill="1" applyBorder="1" applyAlignment="1">
      <alignment/>
    </xf>
    <xf numFmtId="0" fontId="72" fillId="0" borderId="0" xfId="57" applyNumberFormat="1" applyFont="1" applyFill="1" applyBorder="1" applyAlignment="1">
      <alignment horizontal="right"/>
      <protection/>
    </xf>
    <xf numFmtId="2" fontId="72" fillId="0" borderId="0" xfId="57" applyNumberFormat="1" applyFont="1" applyFill="1" applyBorder="1" applyAlignment="1" applyProtection="1">
      <alignment horizontal="center" vertical="center"/>
      <protection hidden="1" locked="0"/>
    </xf>
    <xf numFmtId="9" fontId="72" fillId="0" borderId="0" xfId="0" applyNumberFormat="1" applyFont="1" applyFill="1" applyBorder="1" applyAlignment="1">
      <alignment horizontal="center"/>
    </xf>
    <xf numFmtId="2" fontId="72" fillId="0" borderId="0" xfId="0" applyNumberFormat="1" applyFont="1" applyFill="1" applyBorder="1" applyAlignment="1">
      <alignment vertical="center"/>
    </xf>
    <xf numFmtId="2" fontId="72" fillId="0" borderId="0" xfId="0" applyNumberFormat="1" applyFont="1" applyFill="1" applyBorder="1" applyAlignment="1">
      <alignment/>
    </xf>
    <xf numFmtId="10" fontId="72" fillId="0" borderId="0" xfId="0" applyNumberFormat="1" applyFont="1" applyFill="1" applyBorder="1" applyAlignment="1">
      <alignment horizontal="center"/>
    </xf>
    <xf numFmtId="0" fontId="73" fillId="0" borderId="0" xfId="57" applyNumberFormat="1" applyFont="1" applyFill="1" applyBorder="1" applyAlignment="1">
      <alignment horizontal="right"/>
      <protection/>
    </xf>
    <xf numFmtId="2" fontId="73" fillId="0" borderId="0" xfId="0" applyNumberFormat="1" applyFont="1" applyFill="1" applyBorder="1" applyAlignment="1">
      <alignment/>
    </xf>
    <xf numFmtId="0" fontId="73" fillId="0" borderId="0" xfId="57" applyNumberFormat="1" applyFont="1" applyFill="1" applyBorder="1" applyAlignment="1" applyProtection="1">
      <alignment horizontal="right"/>
      <protection hidden="1" locked="0"/>
    </xf>
    <xf numFmtId="0" fontId="50" fillId="0" borderId="0" xfId="0" applyFont="1" applyBorder="1" applyAlignment="1">
      <alignment/>
    </xf>
    <xf numFmtId="0" fontId="74" fillId="0" borderId="0" xfId="57" applyNumberFormat="1" applyFont="1" applyFill="1" applyBorder="1" applyAlignment="1">
      <alignment horizontal="right"/>
      <protection/>
    </xf>
    <xf numFmtId="9" fontId="50" fillId="0" borderId="0" xfId="0" applyNumberFormat="1" applyFont="1" applyBorder="1" applyAlignment="1">
      <alignment horizontal="center"/>
    </xf>
    <xf numFmtId="0" fontId="72" fillId="0" borderId="0" xfId="0" applyFont="1" applyBorder="1" applyAlignment="1">
      <alignment/>
    </xf>
    <xf numFmtId="10" fontId="50" fillId="0" borderId="0" xfId="0" applyNumberFormat="1" applyFont="1" applyBorder="1" applyAlignment="1">
      <alignment horizontal="center"/>
    </xf>
    <xf numFmtId="0" fontId="75" fillId="0" borderId="0" xfId="57" applyNumberFormat="1" applyFont="1" applyFill="1" applyBorder="1" applyAlignment="1">
      <alignment horizontal="right"/>
      <protection/>
    </xf>
    <xf numFmtId="0" fontId="75" fillId="0" borderId="0" xfId="57" applyNumberFormat="1" applyFont="1" applyFill="1" applyBorder="1" applyAlignment="1" applyProtection="1">
      <alignment horizontal="right"/>
      <protection hidden="1" locked="0"/>
    </xf>
    <xf numFmtId="0" fontId="76" fillId="0" borderId="0" xfId="0" applyFont="1" applyBorder="1" applyAlignment="1">
      <alignment/>
    </xf>
    <xf numFmtId="9" fontId="72" fillId="0" borderId="0" xfId="0" applyNumberFormat="1" applyFont="1" applyBorder="1" applyAlignment="1">
      <alignment horizontal="center"/>
    </xf>
    <xf numFmtId="10" fontId="72" fillId="0" borderId="0" xfId="0" applyNumberFormat="1" applyFont="1" applyBorder="1" applyAlignment="1">
      <alignment horizontal="center"/>
    </xf>
    <xf numFmtId="0" fontId="50" fillId="0" borderId="0" xfId="0" applyFont="1" applyBorder="1" applyAlignment="1">
      <alignment horizontal="center"/>
    </xf>
    <xf numFmtId="2" fontId="50" fillId="0" borderId="0" xfId="0" applyNumberFormat="1" applyFont="1" applyBorder="1" applyAlignment="1">
      <alignment/>
    </xf>
    <xf numFmtId="0" fontId="2" fillId="32" borderId="11" xfId="0" applyFont="1" applyFill="1" applyBorder="1" applyAlignment="1">
      <alignment horizontal="center" wrapText="1"/>
    </xf>
    <xf numFmtId="0" fontId="2" fillId="0" borderId="35" xfId="0" applyFont="1" applyFill="1" applyBorder="1" applyAlignment="1">
      <alignment horizontal="center" vertical="center"/>
    </xf>
    <xf numFmtId="0" fontId="66" fillId="0" borderId="18" xfId="0" applyFont="1" applyFill="1" applyBorder="1" applyAlignment="1">
      <alignment horizontal="center" wrapText="1"/>
    </xf>
    <xf numFmtId="0" fontId="68" fillId="0" borderId="32" xfId="0" applyFont="1" applyFill="1" applyBorder="1" applyAlignment="1">
      <alignment horizontal="left" wrapText="1"/>
    </xf>
    <xf numFmtId="0" fontId="66" fillId="0" borderId="22" xfId="0" applyFont="1" applyFill="1" applyBorder="1" applyAlignment="1">
      <alignment horizontal="left" wrapText="1"/>
    </xf>
    <xf numFmtId="0" fontId="2" fillId="0" borderId="11" xfId="0" applyFont="1" applyFill="1" applyBorder="1" applyAlignment="1">
      <alignment horizontal="center" vertical="center"/>
    </xf>
    <xf numFmtId="0" fontId="66" fillId="0" borderId="26" xfId="0" applyFont="1" applyFill="1" applyBorder="1" applyAlignment="1">
      <alignment horizontal="center" wrapText="1"/>
    </xf>
    <xf numFmtId="0" fontId="66" fillId="0" borderId="0" xfId="0" applyFont="1" applyAlignment="1">
      <alignment horizontal="center"/>
    </xf>
    <xf numFmtId="0" fontId="70" fillId="0" borderId="0" xfId="0" applyFont="1" applyBorder="1" applyAlignment="1">
      <alignment/>
    </xf>
    <xf numFmtId="0" fontId="67" fillId="0" borderId="0" xfId="0" applyFont="1" applyBorder="1" applyAlignment="1">
      <alignment wrapText="1"/>
    </xf>
    <xf numFmtId="2" fontId="67" fillId="0" borderId="0" xfId="0" applyNumberFormat="1" applyFont="1" applyBorder="1" applyAlignment="1">
      <alignment/>
    </xf>
    <xf numFmtId="2" fontId="66" fillId="0" borderId="0" xfId="0" applyNumberFormat="1" applyFont="1" applyBorder="1" applyAlignment="1">
      <alignment vertical="center"/>
    </xf>
    <xf numFmtId="4" fontId="66" fillId="0" borderId="0" xfId="0" applyNumberFormat="1" applyFont="1" applyBorder="1" applyAlignment="1">
      <alignment vertical="center"/>
    </xf>
    <xf numFmtId="0" fontId="0" fillId="0" borderId="0" xfId="0" applyFill="1" applyBorder="1" applyAlignment="1">
      <alignment/>
    </xf>
    <xf numFmtId="0" fontId="2" fillId="34" borderId="0" xfId="59" applyFont="1" applyFill="1" applyBorder="1" applyAlignment="1">
      <alignment vertical="center" wrapText="1"/>
      <protection/>
    </xf>
    <xf numFmtId="0" fontId="66" fillId="0" borderId="11" xfId="0" applyFont="1" applyBorder="1" applyAlignment="1">
      <alignment horizontal="center"/>
    </xf>
    <xf numFmtId="0" fontId="66" fillId="0" borderId="21" xfId="0" applyFont="1" applyBorder="1" applyAlignment="1">
      <alignment horizontal="center"/>
    </xf>
    <xf numFmtId="0" fontId="2" fillId="34" borderId="35" xfId="59" applyFont="1" applyFill="1" applyBorder="1" applyAlignment="1">
      <alignment horizontal="center" vertical="center" wrapText="1"/>
      <protection/>
    </xf>
    <xf numFmtId="0" fontId="2" fillId="34" borderId="10" xfId="59" applyFont="1" applyFill="1" applyBorder="1" applyAlignment="1">
      <alignment horizontal="center" vertical="center" wrapText="1"/>
      <protection/>
    </xf>
    <xf numFmtId="0" fontId="2" fillId="34" borderId="35" xfId="59" applyFont="1" applyFill="1" applyBorder="1" applyAlignment="1">
      <alignment horizontal="center" vertical="center" wrapText="1"/>
      <protection/>
    </xf>
    <xf numFmtId="0" fontId="2" fillId="34" borderId="36" xfId="59" applyFont="1" applyFill="1" applyBorder="1" applyAlignment="1">
      <alignment horizontal="center" vertical="center" wrapText="1"/>
      <protection/>
    </xf>
    <xf numFmtId="0" fontId="2" fillId="34" borderId="10" xfId="59" applyFont="1" applyFill="1" applyBorder="1" applyAlignment="1">
      <alignment horizontal="center" vertical="center" wrapText="1"/>
      <protection/>
    </xf>
    <xf numFmtId="0" fontId="2" fillId="34" borderId="22" xfId="59" applyFont="1" applyFill="1" applyBorder="1" applyAlignment="1">
      <alignment vertical="center" wrapText="1"/>
      <protection/>
    </xf>
    <xf numFmtId="0" fontId="77" fillId="0" borderId="0" xfId="0" applyFont="1" applyAlignment="1">
      <alignment vertical="center"/>
    </xf>
    <xf numFmtId="0" fontId="78" fillId="0" borderId="0" xfId="0" applyFont="1" applyAlignment="1">
      <alignment horizontal="left" vertical="center" indent="1"/>
    </xf>
    <xf numFmtId="0" fontId="79" fillId="0" borderId="0" xfId="0" applyFont="1" applyAlignment="1">
      <alignment horizontal="justify" vertical="center"/>
    </xf>
    <xf numFmtId="0" fontId="79" fillId="0" borderId="0" xfId="0" applyFont="1" applyAlignment="1">
      <alignment/>
    </xf>
    <xf numFmtId="0" fontId="80" fillId="0" borderId="28" xfId="58" applyFont="1" applyFill="1" applyBorder="1" applyAlignment="1" applyProtection="1" quotePrefix="1">
      <alignment vertical="justify"/>
      <protection hidden="1" locked="0"/>
    </xf>
    <xf numFmtId="0" fontId="2" fillId="0" borderId="37" xfId="0" applyFont="1" applyBorder="1" applyAlignment="1">
      <alignment horizontal="center"/>
    </xf>
    <xf numFmtId="0" fontId="2" fillId="0" borderId="27" xfId="58" applyFont="1" applyFill="1" applyBorder="1" applyProtection="1">
      <alignment/>
      <protection hidden="1" locked="0"/>
    </xf>
    <xf numFmtId="0" fontId="2" fillId="0" borderId="38" xfId="0" applyFont="1" applyBorder="1" applyAlignment="1">
      <alignment/>
    </xf>
    <xf numFmtId="0" fontId="2" fillId="0" borderId="39" xfId="58" applyFont="1" applyFill="1" applyBorder="1" applyProtection="1">
      <alignment/>
      <protection hidden="1" locked="0"/>
    </xf>
    <xf numFmtId="2" fontId="2" fillId="0" borderId="40" xfId="58" applyNumberFormat="1" applyFont="1" applyFill="1" applyBorder="1" applyAlignment="1" applyProtection="1">
      <alignment horizontal="center" vertical="center"/>
      <protection hidden="1" locked="0"/>
    </xf>
    <xf numFmtId="4" fontId="2" fillId="0" borderId="36" xfId="0" applyNumberFormat="1" applyFont="1" applyFill="1" applyBorder="1" applyAlignment="1" applyProtection="1">
      <alignment horizontal="center" vertical="center"/>
      <protection hidden="1" locked="0"/>
    </xf>
    <xf numFmtId="0" fontId="6" fillId="32" borderId="11" xfId="59" applyFont="1" applyFill="1" applyBorder="1" applyAlignment="1">
      <alignment horizontal="left" vertical="center"/>
      <protection/>
    </xf>
    <xf numFmtId="0" fontId="6" fillId="32" borderId="11" xfId="59" applyFont="1" applyFill="1" applyBorder="1" applyAlignment="1">
      <alignment horizontal="center" vertical="center" wrapText="1"/>
      <protection/>
    </xf>
    <xf numFmtId="2" fontId="68" fillId="0" borderId="18" xfId="0" applyNumberFormat="1" applyFont="1" applyFill="1" applyBorder="1" applyAlignment="1">
      <alignment horizontal="right"/>
    </xf>
    <xf numFmtId="1" fontId="66" fillId="0" borderId="11" xfId="0" applyNumberFormat="1" applyFont="1" applyFill="1" applyBorder="1" applyAlignment="1">
      <alignment horizontal="right"/>
    </xf>
    <xf numFmtId="0" fontId="66" fillId="32" borderId="40" xfId="0" applyFont="1" applyFill="1" applyBorder="1" applyAlignment="1">
      <alignment horizontal="center" wrapText="1"/>
    </xf>
    <xf numFmtId="0" fontId="2" fillId="0" borderId="17" xfId="70" applyFont="1" applyBorder="1" applyAlignment="1">
      <alignment vertical="justify"/>
      <protection/>
    </xf>
    <xf numFmtId="0" fontId="2" fillId="0" borderId="18" xfId="70" applyFont="1" applyBorder="1" applyAlignment="1">
      <alignment horizontal="center"/>
      <protection/>
    </xf>
    <xf numFmtId="0" fontId="2" fillId="35" borderId="18" xfId="0" applyFont="1" applyFill="1" applyBorder="1" applyAlignment="1">
      <alignment horizontal="left" vertical="center" wrapText="1"/>
    </xf>
    <xf numFmtId="0" fontId="6" fillId="32" borderId="40" xfId="59" applyFont="1" applyFill="1" applyBorder="1" applyAlignment="1">
      <alignment horizontal="left" vertical="center" wrapText="1"/>
      <protection/>
    </xf>
    <xf numFmtId="0" fontId="66" fillId="35" borderId="18" xfId="0" applyFont="1" applyFill="1" applyBorder="1" applyAlignment="1">
      <alignment horizontal="center" vertical="center" wrapText="1"/>
    </xf>
    <xf numFmtId="0" fontId="2" fillId="0" borderId="26" xfId="70" applyFont="1" applyBorder="1" applyAlignment="1">
      <alignment horizontal="center" vertical="center"/>
      <protection/>
    </xf>
    <xf numFmtId="0" fontId="0" fillId="0" borderId="41" xfId="0" applyBorder="1" applyAlignment="1">
      <alignment wrapText="1"/>
    </xf>
    <xf numFmtId="0" fontId="2" fillId="32" borderId="26" xfId="59" applyFont="1" applyFill="1" applyBorder="1" applyAlignment="1">
      <alignment horizontal="left" vertical="center" wrapText="1"/>
      <protection/>
    </xf>
    <xf numFmtId="0" fontId="0" fillId="0" borderId="36" xfId="0" applyBorder="1" applyAlignment="1">
      <alignment horizontal="center"/>
    </xf>
    <xf numFmtId="0" fontId="66" fillId="0" borderId="16" xfId="0" applyFont="1" applyBorder="1" applyAlignment="1">
      <alignment horizontal="center"/>
    </xf>
    <xf numFmtId="0" fontId="66" fillId="0" borderId="14" xfId="0" applyFont="1" applyBorder="1" applyAlignment="1">
      <alignment horizontal="center"/>
    </xf>
    <xf numFmtId="0" fontId="66" fillId="0" borderId="40" xfId="0" applyFont="1" applyBorder="1" applyAlignment="1">
      <alignment horizontal="center"/>
    </xf>
    <xf numFmtId="0" fontId="2" fillId="34" borderId="42" xfId="59" applyFont="1" applyFill="1" applyBorder="1" applyAlignment="1">
      <alignment vertical="center" wrapText="1"/>
      <protection/>
    </xf>
    <xf numFmtId="2" fontId="2" fillId="0" borderId="40" xfId="57" applyNumberFormat="1" applyFont="1" applyFill="1" applyBorder="1" applyAlignment="1" applyProtection="1">
      <alignment horizontal="center" vertical="center"/>
      <protection hidden="1" locked="0"/>
    </xf>
    <xf numFmtId="4" fontId="2" fillId="0" borderId="40" xfId="57" applyNumberFormat="1" applyFont="1" applyFill="1" applyBorder="1" applyAlignment="1" applyProtection="1">
      <alignment horizontal="center" vertical="center"/>
      <protection hidden="1" locked="0"/>
    </xf>
    <xf numFmtId="173" fontId="2" fillId="0" borderId="20" xfId="44" applyNumberFormat="1" applyFont="1" applyFill="1" applyBorder="1" applyAlignment="1" applyProtection="1" quotePrefix="1">
      <alignment vertical="center" wrapText="1"/>
      <protection hidden="1" locked="0"/>
    </xf>
    <xf numFmtId="173" fontId="2" fillId="0" borderId="11" xfId="44" applyNumberFormat="1" applyFont="1" applyFill="1" applyBorder="1" applyAlignment="1" applyProtection="1" quotePrefix="1">
      <alignment vertical="center" wrapText="1"/>
      <protection hidden="1" locked="0"/>
    </xf>
    <xf numFmtId="173" fontId="2" fillId="0" borderId="40" xfId="44" applyNumberFormat="1" applyFont="1" applyFill="1" applyBorder="1" applyAlignment="1" applyProtection="1" quotePrefix="1">
      <alignment vertical="center" wrapText="1"/>
      <protection hidden="1" locked="0"/>
    </xf>
    <xf numFmtId="0" fontId="13" fillId="34" borderId="10" xfId="59" applyFont="1" applyFill="1" applyBorder="1" applyAlignment="1">
      <alignment horizontal="center" vertical="center" wrapText="1"/>
      <protection/>
    </xf>
    <xf numFmtId="0" fontId="13" fillId="34" borderId="13" xfId="59" applyFont="1" applyFill="1" applyBorder="1" applyAlignment="1">
      <alignment horizontal="center" vertical="center" wrapText="1"/>
      <protection/>
    </xf>
    <xf numFmtId="2" fontId="13" fillId="0" borderId="20" xfId="58" applyNumberFormat="1" applyFont="1" applyFill="1" applyBorder="1" applyAlignment="1" applyProtection="1">
      <alignment horizontal="center" vertical="center"/>
      <protection hidden="1" locked="0"/>
    </xf>
    <xf numFmtId="4" fontId="14" fillId="0" borderId="43" xfId="0" applyNumberFormat="1" applyFont="1" applyFill="1" applyBorder="1" applyAlignment="1" applyProtection="1">
      <alignment horizontal="center" vertical="center"/>
      <protection hidden="1" locked="0"/>
    </xf>
    <xf numFmtId="2" fontId="13" fillId="0" borderId="11" xfId="58" applyNumberFormat="1" applyFont="1" applyFill="1" applyBorder="1" applyAlignment="1" applyProtection="1">
      <alignment horizontal="center" vertical="center"/>
      <protection hidden="1" locked="0"/>
    </xf>
    <xf numFmtId="4" fontId="14" fillId="0" borderId="26" xfId="0" applyNumberFormat="1" applyFont="1" applyFill="1" applyBorder="1" applyAlignment="1" applyProtection="1">
      <alignment horizontal="center" vertical="center"/>
      <protection hidden="1" locked="0"/>
    </xf>
    <xf numFmtId="2" fontId="13" fillId="0" borderId="11" xfId="58" applyNumberFormat="1" applyFont="1" applyFill="1" applyBorder="1" applyAlignment="1" applyProtection="1">
      <alignment horizontal="center"/>
      <protection hidden="1" locked="0"/>
    </xf>
    <xf numFmtId="2" fontId="14" fillId="0" borderId="11" xfId="58" applyNumberFormat="1" applyFont="1" applyFill="1" applyBorder="1" applyAlignment="1" applyProtection="1">
      <alignment horizontal="center"/>
      <protection hidden="1" locked="0"/>
    </xf>
    <xf numFmtId="4" fontId="14" fillId="0" borderId="23" xfId="0" applyNumberFormat="1" applyFont="1" applyFill="1" applyBorder="1" applyAlignment="1" applyProtection="1">
      <alignment horizontal="center" vertical="center"/>
      <protection hidden="1" locked="0"/>
    </xf>
    <xf numFmtId="2" fontId="13" fillId="0" borderId="11" xfId="0" applyNumberFormat="1" applyFont="1" applyFill="1" applyBorder="1" applyAlignment="1" applyProtection="1">
      <alignment horizontal="center"/>
      <protection hidden="1" locked="0"/>
    </xf>
    <xf numFmtId="2" fontId="13" fillId="0" borderId="11" xfId="0" applyNumberFormat="1" applyFont="1" applyFill="1" applyBorder="1" applyAlignment="1" applyProtection="1">
      <alignment horizontal="center" vertical="center"/>
      <protection hidden="1" locked="0"/>
    </xf>
    <xf numFmtId="0" fontId="81" fillId="0" borderId="0" xfId="57" applyNumberFormat="1" applyFont="1" applyFill="1" applyBorder="1" applyAlignment="1">
      <alignment horizontal="right"/>
      <protection/>
    </xf>
    <xf numFmtId="2" fontId="13" fillId="0" borderId="40" xfId="0" applyNumberFormat="1" applyFont="1" applyFill="1" applyBorder="1" applyAlignment="1" applyProtection="1">
      <alignment horizontal="center"/>
      <protection hidden="1" locked="0"/>
    </xf>
    <xf numFmtId="2" fontId="13" fillId="0" borderId="40" xfId="0" applyNumberFormat="1" applyFont="1" applyFill="1" applyBorder="1" applyAlignment="1" applyProtection="1">
      <alignment horizontal="center" vertical="center"/>
      <protection hidden="1" locked="0"/>
    </xf>
    <xf numFmtId="0" fontId="76" fillId="0" borderId="0" xfId="57" applyNumberFormat="1" applyFont="1" applyFill="1" applyBorder="1" applyAlignment="1">
      <alignment horizontal="right"/>
      <protection/>
    </xf>
    <xf numFmtId="2" fontId="76" fillId="0" borderId="0" xfId="57" applyNumberFormat="1" applyFont="1" applyFill="1" applyBorder="1" applyAlignment="1" applyProtection="1">
      <alignment horizontal="center" vertical="center"/>
      <protection hidden="1" locked="0"/>
    </xf>
    <xf numFmtId="9" fontId="76" fillId="0" borderId="0" xfId="0" applyNumberFormat="1" applyFont="1" applyBorder="1" applyAlignment="1">
      <alignment horizontal="center"/>
    </xf>
    <xf numFmtId="0" fontId="0" fillId="0" borderId="0" xfId="0" applyAlignment="1">
      <alignment/>
    </xf>
    <xf numFmtId="0" fontId="67" fillId="0" borderId="0" xfId="0" applyFont="1" applyAlignment="1">
      <alignment/>
    </xf>
    <xf numFmtId="0" fontId="72" fillId="0" borderId="0" xfId="0" applyFont="1" applyBorder="1" applyAlignment="1">
      <alignment/>
    </xf>
    <xf numFmtId="172" fontId="2" fillId="0" borderId="40" xfId="0" applyNumberFormat="1" applyFont="1" applyFill="1" applyBorder="1" applyAlignment="1" applyProtection="1">
      <alignment horizontal="center"/>
      <protection hidden="1" locked="0"/>
    </xf>
    <xf numFmtId="172" fontId="66" fillId="0" borderId="32" xfId="0" applyNumberFormat="1" applyFont="1" applyBorder="1" applyAlignment="1">
      <alignment/>
    </xf>
    <xf numFmtId="172" fontId="2" fillId="0" borderId="22" xfId="58" applyNumberFormat="1" applyFont="1" applyFill="1" applyBorder="1" applyProtection="1" quotePrefix="1">
      <alignment/>
      <protection hidden="1" locked="0"/>
    </xf>
    <xf numFmtId="172" fontId="2" fillId="0" borderId="22" xfId="58" applyNumberFormat="1" applyFont="1" applyFill="1" applyBorder="1" applyAlignment="1" applyProtection="1" quotePrefix="1">
      <alignment vertical="justify"/>
      <protection hidden="1" locked="0"/>
    </xf>
    <xf numFmtId="172" fontId="2" fillId="0" borderId="22" xfId="58" applyNumberFormat="1" applyFont="1" applyFill="1" applyBorder="1" applyProtection="1">
      <alignment/>
      <protection hidden="1" locked="0"/>
    </xf>
    <xf numFmtId="172" fontId="2" fillId="0" borderId="22" xfId="58" applyNumberFormat="1" applyFont="1" applyFill="1" applyBorder="1" applyAlignment="1" applyProtection="1" quotePrefix="1">
      <alignment vertical="center"/>
      <protection hidden="1" locked="0"/>
    </xf>
    <xf numFmtId="172" fontId="2" fillId="0" borderId="22" xfId="58" applyNumberFormat="1" applyFont="1" applyFill="1" applyBorder="1" applyAlignment="1" applyProtection="1">
      <alignment vertical="center"/>
      <protection hidden="1" locked="0"/>
    </xf>
    <xf numFmtId="172" fontId="2" fillId="0" borderId="22" xfId="0" applyNumberFormat="1" applyFont="1" applyFill="1" applyBorder="1" applyAlignment="1" applyProtection="1" quotePrefix="1">
      <alignment/>
      <protection hidden="1" locked="0"/>
    </xf>
    <xf numFmtId="172" fontId="66" fillId="0" borderId="22" xfId="0" applyNumberFormat="1" applyFont="1" applyBorder="1" applyAlignment="1">
      <alignment/>
    </xf>
    <xf numFmtId="172" fontId="2" fillId="0" borderId="26" xfId="58" applyNumberFormat="1" applyFont="1" applyFill="1" applyBorder="1" applyProtection="1" quotePrefix="1">
      <alignment/>
      <protection hidden="1" locked="0"/>
    </xf>
    <xf numFmtId="172" fontId="2" fillId="0" borderId="26" xfId="58" applyNumberFormat="1" applyFont="1" applyFill="1" applyBorder="1" applyProtection="1">
      <alignment/>
      <protection hidden="1" locked="0"/>
    </xf>
    <xf numFmtId="172" fontId="2" fillId="0" borderId="26" xfId="58" applyNumberFormat="1" applyFont="1" applyFill="1" applyBorder="1" applyAlignment="1" applyProtection="1" quotePrefix="1">
      <alignment vertical="center"/>
      <protection hidden="1" locked="0"/>
    </xf>
    <xf numFmtId="172" fontId="2" fillId="0" borderId="44" xfId="58" applyNumberFormat="1" applyFont="1" applyFill="1" applyBorder="1" applyProtection="1" quotePrefix="1">
      <alignment/>
      <protection hidden="1" locked="0"/>
    </xf>
    <xf numFmtId="173" fontId="2" fillId="0" borderId="11" xfId="57" applyNumberFormat="1" applyFont="1" applyFill="1" applyBorder="1" applyProtection="1">
      <alignment/>
      <protection hidden="1" locked="0"/>
    </xf>
    <xf numFmtId="173" fontId="66" fillId="0" borderId="23" xfId="0" applyNumberFormat="1" applyFont="1" applyBorder="1" applyAlignment="1">
      <alignment/>
    </xf>
    <xf numFmtId="173" fontId="66" fillId="0" borderId="45" xfId="0" applyNumberFormat="1" applyFont="1" applyBorder="1" applyAlignment="1">
      <alignment/>
    </xf>
    <xf numFmtId="0" fontId="0" fillId="0" borderId="0" xfId="0" applyFont="1" applyAlignment="1">
      <alignment/>
    </xf>
    <xf numFmtId="49" fontId="13" fillId="0" borderId="20" xfId="56" applyNumberFormat="1" applyFont="1" applyFill="1" applyBorder="1" applyAlignment="1">
      <alignment horizontal="center" vertical="center" wrapText="1"/>
      <protection/>
    </xf>
    <xf numFmtId="0" fontId="13" fillId="0" borderId="20" xfId="56" applyNumberFormat="1" applyFont="1" applyFill="1" applyBorder="1" applyAlignment="1">
      <alignment horizontal="center" vertical="center"/>
      <protection/>
    </xf>
    <xf numFmtId="10" fontId="76" fillId="0" borderId="0" xfId="0" applyNumberFormat="1" applyFont="1" applyBorder="1" applyAlignment="1">
      <alignment horizontal="center"/>
    </xf>
    <xf numFmtId="0" fontId="81" fillId="0" borderId="0" xfId="57" applyNumberFormat="1" applyFont="1" applyFill="1" applyBorder="1" applyAlignment="1" applyProtection="1">
      <alignment horizontal="right"/>
      <protection hidden="1" locked="0"/>
    </xf>
    <xf numFmtId="0" fontId="13" fillId="0" borderId="40" xfId="63" applyFont="1" applyBorder="1" applyAlignment="1">
      <alignment horizontal="center"/>
      <protection/>
    </xf>
    <xf numFmtId="0" fontId="13" fillId="0" borderId="20" xfId="56" applyFont="1" applyFill="1" applyBorder="1" applyAlignment="1">
      <alignment horizontal="center" vertical="center" wrapText="1"/>
      <protection/>
    </xf>
    <xf numFmtId="0" fontId="17" fillId="0" borderId="20" xfId="56" applyFont="1" applyFill="1" applyBorder="1" applyAlignment="1">
      <alignment horizontal="center" vertical="center" wrapText="1"/>
      <protection/>
    </xf>
    <xf numFmtId="0" fontId="13" fillId="0" borderId="11" xfId="56" applyFont="1" applyFill="1" applyBorder="1" applyAlignment="1">
      <alignment horizontal="center" vertical="center" wrapText="1"/>
      <protection/>
    </xf>
    <xf numFmtId="0" fontId="18" fillId="0" borderId="11" xfId="0" applyFont="1" applyFill="1" applyBorder="1" applyAlignment="1">
      <alignment horizontal="left" vertical="center" wrapText="1"/>
    </xf>
    <xf numFmtId="0" fontId="18" fillId="0" borderId="11" xfId="0"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0" fontId="17" fillId="0" borderId="11" xfId="56" applyFont="1" applyFill="1" applyBorder="1" applyAlignment="1">
      <alignment horizontal="center" vertical="center" wrapText="1"/>
      <protection/>
    </xf>
    <xf numFmtId="49" fontId="18" fillId="0" borderId="11" xfId="56" applyNumberFormat="1" applyFont="1" applyFill="1" applyBorder="1" applyAlignment="1">
      <alignment horizontal="center" vertical="center"/>
      <protection/>
    </xf>
    <xf numFmtId="0" fontId="18" fillId="0" borderId="11" xfId="56" applyNumberFormat="1" applyFont="1" applyFill="1" applyBorder="1" applyAlignment="1">
      <alignment horizontal="center" vertical="center"/>
      <protection/>
    </xf>
    <xf numFmtId="0" fontId="18" fillId="0" borderId="21" xfId="0" applyFont="1" applyFill="1" applyBorder="1" applyAlignment="1">
      <alignment horizontal="left" vertical="center" wrapText="1"/>
    </xf>
    <xf numFmtId="0" fontId="18" fillId="0" borderId="21" xfId="0" applyFont="1" applyFill="1" applyBorder="1" applyAlignment="1">
      <alignment horizontal="center" vertical="center" wrapText="1"/>
    </xf>
    <xf numFmtId="0" fontId="18" fillId="0" borderId="21" xfId="0" applyNumberFormat="1" applyFont="1" applyFill="1" applyBorder="1" applyAlignment="1">
      <alignment horizontal="center" vertical="center" wrapText="1"/>
    </xf>
    <xf numFmtId="0" fontId="18" fillId="0" borderId="46" xfId="0" applyFont="1" applyFill="1" applyBorder="1" applyAlignment="1">
      <alignment horizontal="left" vertical="center" wrapText="1"/>
    </xf>
    <xf numFmtId="0" fontId="18" fillId="0" borderId="46" xfId="0" applyFont="1" applyFill="1" applyBorder="1" applyAlignment="1">
      <alignment horizontal="center" vertical="center" wrapText="1"/>
    </xf>
    <xf numFmtId="0" fontId="18" fillId="0" borderId="46" xfId="0" applyNumberFormat="1"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8" xfId="0" applyFont="1" applyFill="1" applyBorder="1" applyAlignment="1">
      <alignment horizontal="center" vertical="center" wrapText="1"/>
    </xf>
    <xf numFmtId="0" fontId="18" fillId="0" borderId="18" xfId="0" applyNumberFormat="1" applyFont="1" applyFill="1" applyBorder="1" applyAlignment="1">
      <alignment horizontal="center" vertical="center" wrapText="1"/>
    </xf>
    <xf numFmtId="49" fontId="17" fillId="0" borderId="11" xfId="56" applyNumberFormat="1" applyFont="1" applyFill="1" applyBorder="1" applyAlignment="1">
      <alignment horizontal="center" vertical="center" wrapText="1"/>
      <protection/>
    </xf>
    <xf numFmtId="0" fontId="18" fillId="0" borderId="21" xfId="56" applyNumberFormat="1" applyFont="1" applyFill="1" applyBorder="1" applyAlignment="1">
      <alignment horizontal="center" vertical="center"/>
      <protection/>
    </xf>
    <xf numFmtId="0" fontId="18" fillId="0" borderId="46"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18" fillId="0" borderId="46" xfId="0" applyFont="1" applyFill="1" applyBorder="1" applyAlignment="1">
      <alignment horizontal="center" vertical="center" wrapText="1"/>
    </xf>
    <xf numFmtId="0" fontId="18" fillId="0" borderId="46" xfId="62" applyFont="1" applyBorder="1" applyAlignment="1">
      <alignment horizontal="center" wrapText="1"/>
      <protection/>
    </xf>
    <xf numFmtId="0" fontId="18" fillId="0" borderId="18" xfId="56" applyNumberFormat="1" applyFont="1" applyFill="1" applyBorder="1" applyAlignment="1">
      <alignment horizontal="center" vertical="center"/>
      <protection/>
    </xf>
    <xf numFmtId="0" fontId="18" fillId="0" borderId="11" xfId="0" applyFont="1" applyFill="1" applyBorder="1" applyAlignment="1">
      <alignment horizontal="center" vertical="center" wrapText="1"/>
    </xf>
    <xf numFmtId="0" fontId="18" fillId="0" borderId="21" xfId="0" applyFont="1" applyFill="1" applyBorder="1" applyAlignment="1">
      <alignment horizontal="left" vertical="center" wrapText="1"/>
    </xf>
    <xf numFmtId="0" fontId="18" fillId="0" borderId="21" xfId="0" applyFont="1" applyFill="1" applyBorder="1" applyAlignment="1">
      <alignment horizontal="center" vertical="center" wrapText="1"/>
    </xf>
    <xf numFmtId="0" fontId="18" fillId="0" borderId="46"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8" xfId="0" applyFont="1" applyFill="1" applyBorder="1" applyAlignment="1">
      <alignment horizontal="center" vertical="center" wrapText="1"/>
    </xf>
    <xf numFmtId="0" fontId="18" fillId="0" borderId="11" xfId="61" applyFont="1" applyBorder="1" applyAlignment="1">
      <alignment horizontal="left" vertical="center"/>
      <protection/>
    </xf>
    <xf numFmtId="0" fontId="18" fillId="0" borderId="11" xfId="62" applyFont="1" applyBorder="1" applyAlignment="1">
      <alignment horizontal="center" wrapText="1"/>
      <protection/>
    </xf>
    <xf numFmtId="0" fontId="17" fillId="0" borderId="21" xfId="61" applyFont="1" applyBorder="1" applyAlignment="1">
      <alignment horizontal="center" vertical="justify"/>
      <protection/>
    </xf>
    <xf numFmtId="49" fontId="18" fillId="0" borderId="21" xfId="56" applyNumberFormat="1" applyFont="1" applyFill="1" applyBorder="1" applyAlignment="1">
      <alignment horizontal="center" vertical="center"/>
      <protection/>
    </xf>
    <xf numFmtId="0" fontId="18" fillId="0" borderId="46" xfId="61" applyFont="1" applyBorder="1" applyAlignment="1">
      <alignment horizontal="left" vertical="center"/>
      <protection/>
    </xf>
    <xf numFmtId="49" fontId="18" fillId="0" borderId="46" xfId="0" applyNumberFormat="1" applyFont="1" applyFill="1" applyBorder="1" applyAlignment="1">
      <alignment horizontal="center" vertical="center" wrapText="1"/>
    </xf>
    <xf numFmtId="0" fontId="18" fillId="0" borderId="46" xfId="62" applyFont="1" applyBorder="1" applyAlignment="1">
      <alignment horizontal="center" vertical="center" wrapText="1"/>
      <protection/>
    </xf>
    <xf numFmtId="0" fontId="18" fillId="0" borderId="46" xfId="61" applyFont="1" applyBorder="1" applyAlignment="1">
      <alignment vertical="justify"/>
      <protection/>
    </xf>
    <xf numFmtId="0" fontId="0" fillId="0" borderId="47" xfId="0" applyFont="1" applyBorder="1" applyAlignment="1">
      <alignment horizontal="center"/>
    </xf>
    <xf numFmtId="0" fontId="18" fillId="0" borderId="46" xfId="61" applyFont="1" applyBorder="1" applyAlignment="1">
      <alignment horizontal="left" vertical="center" wrapText="1"/>
      <protection/>
    </xf>
    <xf numFmtId="0" fontId="67" fillId="0" borderId="47" xfId="0" applyFont="1" applyBorder="1" applyAlignment="1">
      <alignment horizontal="center"/>
    </xf>
    <xf numFmtId="0" fontId="17" fillId="0" borderId="47" xfId="61" applyFont="1" applyBorder="1" applyAlignment="1">
      <alignment horizontal="center" vertical="center"/>
      <protection/>
    </xf>
    <xf numFmtId="49" fontId="18" fillId="0" borderId="47" xfId="0" applyNumberFormat="1" applyFont="1" applyFill="1" applyBorder="1" applyAlignment="1">
      <alignment horizontal="center" vertical="center" wrapText="1"/>
    </xf>
    <xf numFmtId="0" fontId="18" fillId="0" borderId="47" xfId="0" applyNumberFormat="1" applyFont="1" applyFill="1" applyBorder="1" applyAlignment="1">
      <alignment horizontal="center" vertical="center" wrapText="1"/>
    </xf>
    <xf numFmtId="0" fontId="19" fillId="0" borderId="11" xfId="0" applyFont="1" applyBorder="1" applyAlignment="1">
      <alignment horizontal="left" vertical="center" wrapText="1"/>
    </xf>
    <xf numFmtId="49" fontId="19" fillId="0" borderId="11" xfId="0" applyNumberFormat="1" applyFont="1" applyBorder="1" applyAlignment="1">
      <alignment horizontal="left" vertical="center" wrapText="1"/>
    </xf>
    <xf numFmtId="0" fontId="18" fillId="0" borderId="11" xfId="61" applyFont="1" applyBorder="1" applyAlignment="1">
      <alignment horizontal="left" vertical="center" wrapText="1"/>
      <protection/>
    </xf>
    <xf numFmtId="0" fontId="13" fillId="0" borderId="40" xfId="56" applyFont="1" applyFill="1" applyBorder="1" applyAlignment="1">
      <alignment horizontal="center" vertical="center" wrapText="1"/>
      <protection/>
    </xf>
    <xf numFmtId="0" fontId="13" fillId="0" borderId="40" xfId="63" applyFont="1" applyBorder="1" applyAlignment="1">
      <alignment vertical="center"/>
      <protection/>
    </xf>
    <xf numFmtId="0" fontId="13" fillId="0" borderId="40" xfId="63" applyNumberFormat="1" applyFont="1" applyFill="1" applyBorder="1" applyAlignment="1">
      <alignment horizontal="center"/>
      <protection/>
    </xf>
    <xf numFmtId="0" fontId="64" fillId="0" borderId="0" xfId="0" applyFont="1" applyAlignment="1">
      <alignment/>
    </xf>
    <xf numFmtId="0" fontId="2" fillId="32" borderId="40" xfId="60" applyFont="1" applyFill="1" applyBorder="1" applyAlignment="1">
      <alignment horizontal="center" vertical="center" wrapText="1"/>
      <protection/>
    </xf>
    <xf numFmtId="0" fontId="0" fillId="0" borderId="10" xfId="0" applyFont="1" applyBorder="1" applyAlignment="1">
      <alignment/>
    </xf>
    <xf numFmtId="0" fontId="13" fillId="32" borderId="18" xfId="59" applyFont="1" applyFill="1" applyBorder="1" applyAlignment="1">
      <alignment horizontal="center" vertical="center" wrapText="1"/>
      <protection/>
    </xf>
    <xf numFmtId="0" fontId="13" fillId="32" borderId="11" xfId="59" applyFont="1" applyFill="1" applyBorder="1" applyAlignment="1">
      <alignment horizontal="center" vertical="center" wrapText="1"/>
      <protection/>
    </xf>
    <xf numFmtId="0" fontId="0" fillId="0" borderId="40" xfId="0" applyFont="1" applyBorder="1" applyAlignment="1">
      <alignment/>
    </xf>
    <xf numFmtId="0" fontId="13" fillId="32" borderId="11" xfId="59" applyFont="1" applyFill="1" applyBorder="1" applyAlignment="1">
      <alignment horizontal="center" vertical="center" shrinkToFit="1"/>
      <protection/>
    </xf>
    <xf numFmtId="0" fontId="13" fillId="32" borderId="21" xfId="59" applyFont="1" applyFill="1" applyBorder="1" applyAlignment="1">
      <alignment horizontal="center" vertical="center" shrinkToFit="1"/>
      <protection/>
    </xf>
    <xf numFmtId="0" fontId="13" fillId="32" borderId="47" xfId="59" applyFont="1" applyFill="1" applyBorder="1" applyAlignment="1">
      <alignment horizontal="center" vertical="center" shrinkToFit="1"/>
      <protection/>
    </xf>
    <xf numFmtId="0" fontId="67" fillId="32" borderId="11" xfId="0" applyFont="1" applyFill="1" applyBorder="1" applyAlignment="1">
      <alignment horizontal="center" vertical="center" wrapText="1"/>
    </xf>
    <xf numFmtId="0" fontId="13" fillId="32" borderId="18" xfId="59" applyFont="1" applyFill="1" applyBorder="1" applyAlignment="1">
      <alignment horizontal="center" vertical="center" shrinkToFit="1"/>
      <protection/>
    </xf>
    <xf numFmtId="0" fontId="13" fillId="32" borderId="40" xfId="59" applyFont="1" applyFill="1" applyBorder="1" applyAlignment="1">
      <alignment horizontal="center" vertical="center" wrapText="1"/>
      <protection/>
    </xf>
    <xf numFmtId="0" fontId="13" fillId="32" borderId="40" xfId="59" applyFont="1" applyFill="1" applyBorder="1" applyAlignment="1">
      <alignment horizontal="center" vertical="center" shrinkToFit="1"/>
      <protection/>
    </xf>
    <xf numFmtId="0" fontId="67" fillId="32" borderId="18" xfId="0" applyFont="1" applyFill="1" applyBorder="1" applyAlignment="1">
      <alignment horizontal="center" vertical="center" wrapText="1"/>
    </xf>
    <xf numFmtId="0" fontId="2" fillId="34" borderId="17" xfId="59" applyFont="1" applyFill="1" applyBorder="1" applyAlignment="1">
      <alignment horizontal="center" vertical="center" wrapText="1"/>
      <protection/>
    </xf>
    <xf numFmtId="0" fontId="64" fillId="0" borderId="48" xfId="0" applyFont="1" applyBorder="1" applyAlignment="1">
      <alignment horizontal="center" vertical="center"/>
    </xf>
    <xf numFmtId="0" fontId="6" fillId="35" borderId="40" xfId="0" applyFont="1" applyFill="1" applyBorder="1" applyAlignment="1">
      <alignment horizontal="left" vertical="center" wrapText="1"/>
    </xf>
    <xf numFmtId="0" fontId="6" fillId="34" borderId="40" xfId="59" applyFont="1" applyFill="1" applyBorder="1" applyAlignment="1">
      <alignment horizontal="left" vertical="center" wrapText="1"/>
      <protection/>
    </xf>
    <xf numFmtId="0" fontId="6" fillId="34" borderId="45" xfId="59" applyFont="1" applyFill="1" applyBorder="1" applyAlignment="1">
      <alignment horizontal="left" vertical="center" wrapText="1"/>
      <protection/>
    </xf>
    <xf numFmtId="0" fontId="66" fillId="35" borderId="32" xfId="0" applyFont="1" applyFill="1" applyBorder="1" applyAlignment="1">
      <alignment horizontal="left" vertical="center" wrapText="1"/>
    </xf>
    <xf numFmtId="0" fontId="66" fillId="0" borderId="49" xfId="0" applyFont="1" applyBorder="1" applyAlignment="1">
      <alignment/>
    </xf>
    <xf numFmtId="0" fontId="66" fillId="0" borderId="48" xfId="0" applyFont="1" applyBorder="1" applyAlignment="1">
      <alignment/>
    </xf>
    <xf numFmtId="0" fontId="2" fillId="32" borderId="50" xfId="59" applyFont="1" applyFill="1" applyBorder="1" applyAlignment="1">
      <alignment horizontal="left" vertical="center" wrapText="1"/>
      <protection/>
    </xf>
    <xf numFmtId="0" fontId="2" fillId="32" borderId="18" xfId="59" applyFont="1" applyFill="1" applyBorder="1" applyAlignment="1">
      <alignment horizontal="center" vertical="center" wrapText="1"/>
      <protection/>
    </xf>
    <xf numFmtId="0" fontId="6" fillId="32" borderId="40" xfId="59" applyFont="1" applyFill="1" applyBorder="1" applyAlignment="1">
      <alignment horizontal="left" vertical="center" wrapText="1"/>
      <protection/>
    </xf>
    <xf numFmtId="0" fontId="2" fillId="34" borderId="51" xfId="59" applyFont="1" applyFill="1" applyBorder="1" applyAlignment="1">
      <alignment horizontal="center" vertical="center" wrapText="1"/>
      <protection/>
    </xf>
    <xf numFmtId="0" fontId="68" fillId="0" borderId="52" xfId="0" applyFont="1" applyBorder="1" applyAlignment="1">
      <alignment/>
    </xf>
    <xf numFmtId="0" fontId="66" fillId="0" borderId="22"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2" fillId="0" borderId="26" xfId="70" applyFont="1" applyBorder="1" applyAlignment="1">
      <alignment vertical="justify"/>
      <protection/>
    </xf>
    <xf numFmtId="0" fontId="66" fillId="35" borderId="53" xfId="0" applyFont="1" applyFill="1" applyBorder="1" applyAlignment="1">
      <alignment horizontal="left" vertical="center" wrapText="1"/>
    </xf>
    <xf numFmtId="0" fontId="68" fillId="0" borderId="10" xfId="0" applyFont="1" applyBorder="1" applyAlignment="1">
      <alignment/>
    </xf>
    <xf numFmtId="0" fontId="2" fillId="32" borderId="18" xfId="59" applyFont="1" applyFill="1" applyBorder="1" applyAlignment="1">
      <alignment horizontal="left" vertical="center" wrapText="1"/>
      <protection/>
    </xf>
    <xf numFmtId="0" fontId="2" fillId="32" borderId="11" xfId="59" applyFont="1" applyFill="1" applyBorder="1" applyAlignment="1">
      <alignment horizontal="left" vertical="center" wrapText="1"/>
      <protection/>
    </xf>
    <xf numFmtId="17" fontId="66" fillId="0" borderId="47" xfId="0" applyNumberFormat="1" applyFont="1" applyBorder="1" applyAlignment="1">
      <alignment/>
    </xf>
    <xf numFmtId="0" fontId="6" fillId="32" borderId="45" xfId="59" applyFont="1" applyFill="1" applyBorder="1" applyAlignment="1">
      <alignment horizontal="left" vertical="center" wrapText="1"/>
      <protection/>
    </xf>
    <xf numFmtId="17" fontId="0" fillId="0" borderId="26" xfId="0" applyNumberFormat="1" applyBorder="1" applyAlignment="1">
      <alignment/>
    </xf>
    <xf numFmtId="0" fontId="64" fillId="0" borderId="45" xfId="0" applyFont="1" applyBorder="1" applyAlignment="1">
      <alignment/>
    </xf>
    <xf numFmtId="0" fontId="0" fillId="0" borderId="48" xfId="0" applyBorder="1" applyAlignment="1">
      <alignment/>
    </xf>
    <xf numFmtId="0" fontId="2" fillId="0" borderId="11" xfId="63" applyFont="1" applyFill="1" applyBorder="1" applyAlignment="1">
      <alignment horizontal="center" vertical="center" wrapText="1" shrinkToFit="1"/>
      <protection/>
    </xf>
    <xf numFmtId="0" fontId="66" fillId="0" borderId="11" xfId="0" applyFont="1" applyBorder="1" applyAlignment="1">
      <alignment vertical="center"/>
    </xf>
    <xf numFmtId="0" fontId="2" fillId="0" borderId="40" xfId="63" applyFont="1" applyBorder="1" applyAlignment="1">
      <alignment vertical="center"/>
      <protection/>
    </xf>
    <xf numFmtId="0" fontId="2" fillId="0" borderId="40" xfId="63" applyFont="1" applyBorder="1" applyAlignment="1">
      <alignment horizontal="center"/>
      <protection/>
    </xf>
    <xf numFmtId="0" fontId="2" fillId="0" borderId="40" xfId="63" applyNumberFormat="1" applyFont="1" applyFill="1" applyBorder="1" applyAlignment="1">
      <alignment horizontal="center"/>
      <protection/>
    </xf>
    <xf numFmtId="0" fontId="66" fillId="0" borderId="54" xfId="0" applyFont="1" applyBorder="1" applyAlignment="1">
      <alignment/>
    </xf>
    <xf numFmtId="0" fontId="2" fillId="0" borderId="12" xfId="0" applyFont="1" applyFill="1" applyBorder="1" applyAlignment="1">
      <alignment/>
    </xf>
    <xf numFmtId="0" fontId="2" fillId="0" borderId="55" xfId="0" applyFont="1" applyFill="1" applyBorder="1" applyAlignment="1">
      <alignment/>
    </xf>
    <xf numFmtId="0" fontId="66" fillId="0" borderId="10" xfId="0" applyFont="1" applyBorder="1" applyAlignment="1">
      <alignment vertical="justify" wrapText="1"/>
    </xf>
    <xf numFmtId="0" fontId="66" fillId="0" borderId="22" xfId="0" applyFont="1" applyBorder="1" applyAlignment="1">
      <alignment wrapText="1"/>
    </xf>
    <xf numFmtId="0" fontId="66" fillId="0" borderId="22" xfId="0" applyFont="1" applyBorder="1" applyAlignment="1">
      <alignment/>
    </xf>
    <xf numFmtId="0" fontId="66" fillId="0" borderId="22" xfId="0" applyFont="1" applyBorder="1" applyAlignment="1">
      <alignment vertical="justify" wrapText="1"/>
    </xf>
    <xf numFmtId="0" fontId="66" fillId="0" borderId="51" xfId="0" applyFont="1" applyFill="1" applyBorder="1" applyAlignment="1">
      <alignment vertical="justify"/>
    </xf>
    <xf numFmtId="0" fontId="66" fillId="0" borderId="42" xfId="0" applyFont="1" applyBorder="1" applyAlignment="1">
      <alignment vertical="justify"/>
    </xf>
    <xf numFmtId="0" fontId="66" fillId="0" borderId="11" xfId="0" applyFont="1" applyBorder="1" applyAlignment="1">
      <alignment horizontal="center" vertical="justify"/>
    </xf>
    <xf numFmtId="16" fontId="66" fillId="0" borderId="11" xfId="0" applyNumberFormat="1" applyFont="1" applyBorder="1" applyAlignment="1">
      <alignment horizontal="center"/>
    </xf>
    <xf numFmtId="0" fontId="71" fillId="0" borderId="0" xfId="0" applyFont="1" applyAlignment="1">
      <alignment/>
    </xf>
    <xf numFmtId="0" fontId="66" fillId="0" borderId="56" xfId="0" applyFont="1" applyBorder="1" applyAlignment="1">
      <alignment horizontal="center"/>
    </xf>
    <xf numFmtId="0" fontId="76" fillId="0" borderId="0" xfId="0" applyFont="1" applyBorder="1" applyAlignment="1">
      <alignment horizontal="center"/>
    </xf>
    <xf numFmtId="0" fontId="0" fillId="0" borderId="0" xfId="0" applyBorder="1" applyAlignment="1">
      <alignment horizontal="center"/>
    </xf>
    <xf numFmtId="0" fontId="66" fillId="0" borderId="57" xfId="0" applyFont="1" applyBorder="1" applyAlignment="1">
      <alignment horizontal="center" vertical="top"/>
    </xf>
    <xf numFmtId="0" fontId="80" fillId="0" borderId="41" xfId="58" applyFont="1" applyFill="1" applyBorder="1" applyAlignment="1" applyProtection="1">
      <alignment vertical="top" wrapText="1"/>
      <protection hidden="1" locked="0"/>
    </xf>
    <xf numFmtId="2" fontId="2" fillId="0" borderId="36" xfId="58" applyNumberFormat="1" applyFont="1" applyFill="1" applyBorder="1" applyAlignment="1" applyProtection="1">
      <alignment horizontal="center" vertical="top"/>
      <protection hidden="1" locked="0"/>
    </xf>
    <xf numFmtId="4" fontId="2" fillId="0" borderId="36" xfId="0" applyNumberFormat="1" applyFont="1" applyFill="1" applyBorder="1" applyAlignment="1" applyProtection="1">
      <alignment horizontal="center" vertical="top"/>
      <protection hidden="1" locked="0"/>
    </xf>
    <xf numFmtId="0" fontId="80" fillId="0" borderId="32" xfId="58" applyFont="1" applyFill="1" applyBorder="1" applyAlignment="1" applyProtection="1" quotePrefix="1">
      <alignment horizontal="left" vertical="justify"/>
      <protection hidden="1" locked="0"/>
    </xf>
    <xf numFmtId="0" fontId="80" fillId="0" borderId="23" xfId="58" applyFont="1" applyFill="1" applyBorder="1" applyAlignment="1" applyProtection="1" quotePrefix="1">
      <alignment horizontal="left" vertical="justify"/>
      <protection hidden="1" locked="0"/>
    </xf>
    <xf numFmtId="0" fontId="66" fillId="0" borderId="0" xfId="0" applyFont="1" applyBorder="1" applyAlignment="1">
      <alignment horizontal="left"/>
    </xf>
    <xf numFmtId="2" fontId="13" fillId="0" borderId="32" xfId="0" applyNumberFormat="1" applyFont="1" applyBorder="1" applyAlignment="1">
      <alignment/>
    </xf>
    <xf numFmtId="2" fontId="13" fillId="0" borderId="22" xfId="58" applyNumberFormat="1" applyFont="1" applyFill="1" applyBorder="1" applyAlignment="1" applyProtection="1" quotePrefix="1">
      <alignment horizontal="justify" vertical="center"/>
      <protection hidden="1" locked="0"/>
    </xf>
    <xf numFmtId="2" fontId="13" fillId="0" borderId="22" xfId="58" applyNumberFormat="1" applyFont="1" applyFill="1" applyBorder="1" applyAlignment="1" applyProtection="1" quotePrefix="1">
      <alignment horizontal="justify"/>
      <protection hidden="1" locked="0"/>
    </xf>
    <xf numFmtId="0" fontId="13" fillId="0" borderId="26" xfId="58" applyFont="1" applyFill="1" applyBorder="1" applyAlignment="1" applyProtection="1" quotePrefix="1">
      <alignment vertical="justify"/>
      <protection hidden="1" locked="0"/>
    </xf>
    <xf numFmtId="0" fontId="13" fillId="0" borderId="26" xfId="58" applyFont="1" applyFill="1" applyBorder="1" applyProtection="1" quotePrefix="1">
      <alignment/>
      <protection hidden="1" locked="0"/>
    </xf>
    <xf numFmtId="2" fontId="13" fillId="0" borderId="22" xfId="58" applyNumberFormat="1" applyFont="1" applyFill="1" applyBorder="1" applyProtection="1">
      <alignment/>
      <protection hidden="1" locked="0"/>
    </xf>
    <xf numFmtId="2" fontId="13" fillId="0" borderId="22" xfId="0" applyNumberFormat="1" applyFont="1" applyFill="1" applyBorder="1" applyAlignment="1" applyProtection="1" quotePrefix="1">
      <alignment vertical="justify"/>
      <protection hidden="1" locked="0"/>
    </xf>
    <xf numFmtId="2" fontId="13" fillId="0" borderId="22" xfId="0" applyNumberFormat="1" applyFont="1" applyFill="1" applyBorder="1" applyAlignment="1" applyProtection="1" quotePrefix="1">
      <alignment/>
      <protection hidden="1" locked="0"/>
    </xf>
    <xf numFmtId="2" fontId="13" fillId="0" borderId="42" xfId="0" applyNumberFormat="1" applyFont="1" applyFill="1" applyBorder="1" applyAlignment="1" applyProtection="1" quotePrefix="1">
      <alignment/>
      <protection hidden="1" locked="0"/>
    </xf>
    <xf numFmtId="2" fontId="13" fillId="0" borderId="20" xfId="0" applyNumberFormat="1" applyFont="1" applyBorder="1" applyAlignment="1">
      <alignment horizontal="center"/>
    </xf>
    <xf numFmtId="2" fontId="13" fillId="0" borderId="11" xfId="0" applyNumberFormat="1" applyFont="1" applyBorder="1" applyAlignment="1">
      <alignment vertical="center"/>
    </xf>
    <xf numFmtId="2" fontId="13" fillId="0" borderId="11" xfId="0" applyNumberFormat="1" applyFont="1" applyBorder="1" applyAlignment="1">
      <alignment/>
    </xf>
    <xf numFmtId="2" fontId="13" fillId="0" borderId="11" xfId="0" applyNumberFormat="1" applyFont="1" applyBorder="1" applyAlignment="1">
      <alignment horizontal="center"/>
    </xf>
    <xf numFmtId="2" fontId="13" fillId="0" borderId="40" xfId="0" applyNumberFormat="1" applyFont="1" applyBorder="1" applyAlignment="1">
      <alignment/>
    </xf>
    <xf numFmtId="4" fontId="13" fillId="0" borderId="50" xfId="0" applyNumberFormat="1" applyFont="1" applyFill="1" applyBorder="1" applyAlignment="1" applyProtection="1">
      <alignment horizontal="center" vertical="center"/>
      <protection hidden="1" locked="0"/>
    </xf>
    <xf numFmtId="4" fontId="13" fillId="0" borderId="26" xfId="0" applyNumberFormat="1" applyFont="1" applyFill="1" applyBorder="1" applyAlignment="1" applyProtection="1">
      <alignment horizontal="center" vertical="center"/>
      <protection hidden="1" locked="0"/>
    </xf>
    <xf numFmtId="2" fontId="13" fillId="0" borderId="26" xfId="0" applyNumberFormat="1" applyFont="1" applyFill="1" applyBorder="1" applyAlignment="1" applyProtection="1">
      <alignment horizontal="center" vertical="center"/>
      <protection hidden="1" locked="0"/>
    </xf>
    <xf numFmtId="2" fontId="13" fillId="0" borderId="44" xfId="0" applyNumberFormat="1" applyFont="1" applyFill="1" applyBorder="1" applyAlignment="1" applyProtection="1">
      <alignment horizontal="center" vertical="center"/>
      <protection hidden="1" locked="0"/>
    </xf>
    <xf numFmtId="2" fontId="13" fillId="0" borderId="20" xfId="0" applyNumberFormat="1" applyFont="1" applyBorder="1" applyAlignment="1">
      <alignment/>
    </xf>
    <xf numFmtId="2" fontId="13" fillId="0" borderId="11" xfId="0" applyNumberFormat="1" applyFont="1" applyBorder="1" applyAlignment="1">
      <alignment horizontal="center" vertical="center"/>
    </xf>
    <xf numFmtId="2" fontId="13" fillId="0" borderId="11" xfId="58" applyNumberFormat="1" applyFont="1" applyFill="1" applyBorder="1" applyAlignment="1" applyProtection="1" quotePrefix="1">
      <alignment horizontal="justify" vertical="center"/>
      <protection hidden="1" locked="0"/>
    </xf>
    <xf numFmtId="2" fontId="13" fillId="0" borderId="11" xfId="58" applyNumberFormat="1" applyFont="1" applyFill="1" applyBorder="1" applyProtection="1">
      <alignment/>
      <protection hidden="1" locked="0"/>
    </xf>
    <xf numFmtId="2" fontId="13" fillId="0" borderId="11" xfId="0" applyNumberFormat="1" applyFont="1" applyFill="1" applyBorder="1" applyAlignment="1" applyProtection="1" quotePrefix="1">
      <alignment vertical="justify"/>
      <protection hidden="1" locked="0"/>
    </xf>
    <xf numFmtId="2" fontId="13" fillId="0" borderId="11" xfId="0" applyNumberFormat="1" applyFont="1" applyFill="1" applyBorder="1" applyAlignment="1" applyProtection="1" quotePrefix="1">
      <alignment/>
      <protection hidden="1" locked="0"/>
    </xf>
    <xf numFmtId="2" fontId="13" fillId="0" borderId="11" xfId="0" applyNumberFormat="1" applyFont="1" applyBorder="1" applyAlignment="1" quotePrefix="1">
      <alignment horizontal="center"/>
    </xf>
    <xf numFmtId="0" fontId="13" fillId="0" borderId="11" xfId="58" applyNumberFormat="1" applyFont="1" applyFill="1" applyBorder="1" applyAlignment="1" applyProtection="1">
      <alignment vertical="justify"/>
      <protection hidden="1" locked="0"/>
    </xf>
    <xf numFmtId="2" fontId="13" fillId="0" borderId="40" xfId="0" applyNumberFormat="1" applyFont="1" applyFill="1" applyBorder="1" applyAlignment="1" applyProtection="1" quotePrefix="1">
      <alignment/>
      <protection hidden="1" locked="0"/>
    </xf>
    <xf numFmtId="172" fontId="2" fillId="0" borderId="18" xfId="57" applyNumberFormat="1" applyFont="1" applyFill="1" applyBorder="1" applyAlignment="1" applyProtection="1">
      <alignment horizontal="center" vertical="center"/>
      <protection hidden="1" locked="0"/>
    </xf>
    <xf numFmtId="172" fontId="2" fillId="0" borderId="11" xfId="0" applyNumberFormat="1" applyFont="1" applyFill="1" applyBorder="1" applyAlignment="1" applyProtection="1">
      <alignment horizontal="center" vertical="center"/>
      <protection hidden="1" locked="0"/>
    </xf>
    <xf numFmtId="172" fontId="2" fillId="0" borderId="26" xfId="0" applyNumberFormat="1" applyFont="1" applyFill="1" applyBorder="1" applyAlignment="1" applyProtection="1">
      <alignment horizontal="center" vertical="center"/>
      <protection hidden="1" locked="0"/>
    </xf>
    <xf numFmtId="172" fontId="2" fillId="0" borderId="40" xfId="0" applyNumberFormat="1" applyFont="1" applyFill="1" applyBorder="1" applyAlignment="1" applyProtection="1">
      <alignment horizontal="center" vertical="center"/>
      <protection hidden="1" locked="0"/>
    </xf>
    <xf numFmtId="0" fontId="2" fillId="32" borderId="22" xfId="60" applyFont="1" applyFill="1" applyBorder="1" applyAlignment="1">
      <alignment horizontal="left" vertical="center" wrapText="1"/>
      <protection/>
    </xf>
    <xf numFmtId="0" fontId="2" fillId="32" borderId="22" xfId="60" applyFont="1" applyFill="1" applyBorder="1" applyAlignment="1">
      <alignment horizontal="left" vertical="center" wrapText="1"/>
      <protection/>
    </xf>
    <xf numFmtId="0" fontId="64" fillId="0" borderId="22" xfId="0" applyFont="1" applyBorder="1" applyAlignment="1">
      <alignment/>
    </xf>
    <xf numFmtId="0" fontId="2" fillId="32" borderId="42" xfId="60" applyFont="1" applyFill="1" applyBorder="1" applyAlignment="1">
      <alignment horizontal="left" vertical="center" wrapText="1"/>
      <protection/>
    </xf>
    <xf numFmtId="0" fontId="64" fillId="0" borderId="35" xfId="0" applyFont="1" applyBorder="1" applyAlignment="1">
      <alignment horizontal="left"/>
    </xf>
    <xf numFmtId="0" fontId="2" fillId="32" borderId="11" xfId="60" applyFont="1" applyFill="1" applyBorder="1" applyAlignment="1">
      <alignment horizontal="left" vertical="center" wrapText="1"/>
      <protection/>
    </xf>
    <xf numFmtId="0" fontId="2" fillId="32" borderId="47" xfId="60" applyFont="1" applyFill="1" applyBorder="1" applyAlignment="1">
      <alignment horizontal="left" vertical="center" wrapText="1"/>
      <protection/>
    </xf>
    <xf numFmtId="0" fontId="64" fillId="0" borderId="11" xfId="0" applyFont="1" applyBorder="1" applyAlignment="1">
      <alignment horizontal="left"/>
    </xf>
    <xf numFmtId="0" fontId="2" fillId="32" borderId="40" xfId="60" applyFont="1" applyFill="1" applyBorder="1" applyAlignment="1">
      <alignment horizontal="left" vertical="center" wrapText="1"/>
      <protection/>
    </xf>
    <xf numFmtId="0" fontId="66" fillId="32" borderId="26" xfId="0" applyFont="1" applyFill="1" applyBorder="1" applyAlignment="1">
      <alignment horizontal="left" wrapText="1"/>
    </xf>
    <xf numFmtId="0" fontId="68" fillId="32" borderId="44" xfId="0" applyFont="1" applyFill="1" applyBorder="1" applyAlignment="1">
      <alignment horizontal="left" wrapText="1"/>
    </xf>
    <xf numFmtId="2" fontId="66" fillId="0" borderId="21" xfId="0" applyNumberFormat="1" applyFont="1" applyBorder="1" applyAlignment="1">
      <alignment horizontal="right"/>
    </xf>
    <xf numFmtId="2" fontId="68" fillId="0" borderId="40" xfId="0" applyNumberFormat="1" applyFont="1" applyBorder="1" applyAlignment="1">
      <alignment horizontal="right"/>
    </xf>
    <xf numFmtId="0" fontId="70" fillId="0" borderId="58" xfId="0" applyFont="1" applyBorder="1" applyAlignment="1">
      <alignment/>
    </xf>
    <xf numFmtId="0" fontId="13" fillId="32" borderId="32" xfId="59" applyFont="1" applyFill="1" applyBorder="1" applyAlignment="1">
      <alignment horizontal="left" vertical="center" wrapText="1"/>
      <protection/>
    </xf>
    <xf numFmtId="0" fontId="13" fillId="32" borderId="22" xfId="59" applyFont="1" applyFill="1" applyBorder="1" applyAlignment="1">
      <alignment horizontal="left" vertical="center" wrapText="1"/>
      <protection/>
    </xf>
    <xf numFmtId="0" fontId="16" fillId="32" borderId="42" xfId="59" applyFont="1" applyFill="1" applyBorder="1" applyAlignment="1">
      <alignment horizontal="left" vertical="center" wrapText="1"/>
      <protection/>
    </xf>
    <xf numFmtId="0" fontId="13" fillId="32" borderId="22" xfId="59" applyFont="1" applyFill="1" applyBorder="1" applyAlignment="1">
      <alignment horizontal="left" vertical="center" shrinkToFit="1"/>
      <protection/>
    </xf>
    <xf numFmtId="0" fontId="13" fillId="32" borderId="53" xfId="59" applyFont="1" applyFill="1" applyBorder="1" applyAlignment="1">
      <alignment horizontal="left" vertical="center" shrinkToFit="1"/>
      <protection/>
    </xf>
    <xf numFmtId="0" fontId="16" fillId="32" borderId="42" xfId="59" applyFont="1" applyFill="1" applyBorder="1" applyAlignment="1">
      <alignment horizontal="left" vertical="center" wrapText="1" shrinkToFit="1"/>
      <protection/>
    </xf>
    <xf numFmtId="0" fontId="13" fillId="32" borderId="32" xfId="59" applyFont="1" applyFill="1" applyBorder="1" applyAlignment="1">
      <alignment horizontal="left" vertical="center" wrapText="1" shrinkToFit="1"/>
      <protection/>
    </xf>
    <xf numFmtId="0" fontId="13" fillId="32" borderId="22" xfId="59" applyFont="1" applyFill="1" applyBorder="1" applyAlignment="1">
      <alignment horizontal="left" vertical="center" wrapText="1" shrinkToFit="1"/>
      <protection/>
    </xf>
    <xf numFmtId="0" fontId="16" fillId="32" borderId="42" xfId="59" applyFont="1" applyFill="1" applyBorder="1" applyAlignment="1">
      <alignment horizontal="left" vertical="center" shrinkToFit="1"/>
      <protection/>
    </xf>
    <xf numFmtId="0" fontId="67" fillId="32" borderId="32" xfId="0" applyFont="1" applyFill="1" applyBorder="1" applyAlignment="1">
      <alignment horizontal="left" vertical="center" wrapText="1"/>
    </xf>
    <xf numFmtId="0" fontId="67" fillId="32" borderId="22" xfId="0" applyFont="1" applyFill="1" applyBorder="1" applyAlignment="1">
      <alignment horizontal="left" vertical="center" wrapText="1"/>
    </xf>
    <xf numFmtId="0" fontId="13" fillId="32" borderId="0" xfId="59" applyFont="1" applyFill="1" applyBorder="1" applyAlignment="1">
      <alignment horizontal="left" vertical="center" wrapText="1" shrinkToFit="1"/>
      <protection/>
    </xf>
    <xf numFmtId="0" fontId="13" fillId="32" borderId="42" xfId="59" applyFont="1" applyFill="1" applyBorder="1" applyAlignment="1">
      <alignment horizontal="left" vertical="center" wrapText="1"/>
      <protection/>
    </xf>
    <xf numFmtId="0" fontId="64" fillId="0" borderId="10" xfId="0" applyFont="1" applyBorder="1" applyAlignment="1">
      <alignment horizontal="left"/>
    </xf>
    <xf numFmtId="0" fontId="13" fillId="32" borderId="18" xfId="59" applyFont="1" applyFill="1" applyBorder="1" applyAlignment="1">
      <alignment horizontal="left" vertical="center" wrapText="1"/>
      <protection/>
    </xf>
    <xf numFmtId="0" fontId="13" fillId="32" borderId="11" xfId="59" applyFont="1" applyFill="1" applyBorder="1" applyAlignment="1">
      <alignment horizontal="left" vertical="center" wrapText="1"/>
      <protection/>
    </xf>
    <xf numFmtId="0" fontId="70" fillId="0" borderId="40" xfId="0" applyFont="1" applyBorder="1" applyAlignment="1">
      <alignment/>
    </xf>
    <xf numFmtId="0" fontId="70" fillId="0" borderId="40" xfId="0" applyFont="1" applyBorder="1" applyAlignment="1">
      <alignment horizontal="left"/>
    </xf>
    <xf numFmtId="0" fontId="13" fillId="32" borderId="11" xfId="59" applyFont="1" applyFill="1" applyBorder="1" applyAlignment="1">
      <alignment horizontal="left" vertical="center" shrinkToFit="1"/>
      <protection/>
    </xf>
    <xf numFmtId="0" fontId="16" fillId="32" borderId="40" xfId="59" applyFont="1" applyFill="1" applyBorder="1" applyAlignment="1">
      <alignment horizontal="left" vertical="center" shrinkToFit="1"/>
      <protection/>
    </xf>
    <xf numFmtId="0" fontId="13" fillId="32" borderId="47" xfId="59" applyFont="1" applyFill="1" applyBorder="1" applyAlignment="1">
      <alignment horizontal="left" vertical="center" shrinkToFit="1"/>
      <protection/>
    </xf>
    <xf numFmtId="0" fontId="13" fillId="32" borderId="21" xfId="59" applyFont="1" applyFill="1" applyBorder="1" applyAlignment="1">
      <alignment horizontal="left" vertical="center" shrinkToFit="1"/>
      <protection/>
    </xf>
    <xf numFmtId="0" fontId="13" fillId="32" borderId="40" xfId="59" applyFont="1" applyFill="1" applyBorder="1" applyAlignment="1">
      <alignment horizontal="left" vertical="center" wrapText="1"/>
      <protection/>
    </xf>
    <xf numFmtId="0" fontId="2" fillId="35" borderId="10" xfId="0" applyFont="1" applyFill="1" applyBorder="1" applyAlignment="1">
      <alignment horizontal="left" vertical="center" wrapText="1"/>
    </xf>
    <xf numFmtId="0" fontId="2" fillId="35" borderId="58" xfId="0" applyFont="1" applyFill="1" applyBorder="1" applyAlignment="1">
      <alignment horizontal="left" vertical="center" wrapText="1"/>
    </xf>
    <xf numFmtId="0" fontId="2" fillId="35" borderId="10" xfId="0" applyFont="1" applyFill="1" applyBorder="1" applyAlignment="1">
      <alignment horizontal="center" vertical="center" wrapText="1"/>
    </xf>
    <xf numFmtId="0" fontId="2" fillId="0" borderId="42" xfId="63" applyFont="1" applyBorder="1" applyAlignment="1">
      <alignment vertical="center"/>
      <protection/>
    </xf>
    <xf numFmtId="0" fontId="66" fillId="0" borderId="24" xfId="0" applyFont="1" applyBorder="1" applyAlignment="1">
      <alignment horizontal="center"/>
    </xf>
    <xf numFmtId="0" fontId="66" fillId="0" borderId="25" xfId="0" applyFont="1" applyBorder="1" applyAlignment="1">
      <alignment horizontal="center"/>
    </xf>
    <xf numFmtId="0" fontId="66" fillId="0" borderId="59" xfId="0" applyFont="1" applyBorder="1" applyAlignment="1">
      <alignment horizontal="center"/>
    </xf>
    <xf numFmtId="0" fontId="0" fillId="0" borderId="50" xfId="0" applyBorder="1" applyAlignment="1">
      <alignment/>
    </xf>
    <xf numFmtId="0" fontId="66" fillId="0" borderId="26" xfId="0" applyFont="1" applyBorder="1" applyAlignment="1">
      <alignment horizontal="center"/>
    </xf>
    <xf numFmtId="14" fontId="66" fillId="0" borderId="26" xfId="0" applyNumberFormat="1" applyFont="1" applyBorder="1" applyAlignment="1">
      <alignment horizontal="center"/>
    </xf>
    <xf numFmtId="0" fontId="66" fillId="0" borderId="26" xfId="0" applyFont="1" applyBorder="1" applyAlignment="1">
      <alignment horizontal="right"/>
    </xf>
    <xf numFmtId="0" fontId="66" fillId="0" borderId="26" xfId="0" applyFont="1" applyFill="1" applyBorder="1" applyAlignment="1">
      <alignment horizontal="center"/>
    </xf>
    <xf numFmtId="0" fontId="66" fillId="0" borderId="44" xfId="0" applyFont="1" applyBorder="1" applyAlignment="1">
      <alignment horizontal="center"/>
    </xf>
    <xf numFmtId="0" fontId="66" fillId="0" borderId="20" xfId="0" applyFont="1" applyBorder="1" applyAlignment="1">
      <alignment horizontal="right"/>
    </xf>
    <xf numFmtId="0" fontId="66" fillId="0" borderId="11" xfId="0" applyFont="1" applyBorder="1" applyAlignment="1">
      <alignment/>
    </xf>
    <xf numFmtId="0" fontId="66" fillId="0" borderId="11" xfId="0" applyFont="1" applyBorder="1" applyAlignment="1">
      <alignment horizontal="right"/>
    </xf>
    <xf numFmtId="0" fontId="66" fillId="0" borderId="11" xfId="0" applyFont="1" applyBorder="1" applyAlignment="1">
      <alignment vertical="justify"/>
    </xf>
    <xf numFmtId="0" fontId="66" fillId="0" borderId="11" xfId="0" applyFont="1" applyBorder="1" applyAlignment="1">
      <alignment horizontal="justify"/>
    </xf>
    <xf numFmtId="0" fontId="66" fillId="0" borderId="40" xfId="0" applyFont="1" applyBorder="1" applyAlignment="1">
      <alignment horizontal="right"/>
    </xf>
    <xf numFmtId="0" fontId="2" fillId="0" borderId="11" xfId="0" applyFont="1" applyFill="1" applyBorder="1" applyAlignment="1">
      <alignment horizontal="center" vertical="center"/>
    </xf>
    <xf numFmtId="2" fontId="66" fillId="0" borderId="11" xfId="0" applyNumberFormat="1" applyFont="1" applyBorder="1" applyAlignment="1">
      <alignment horizontal="right"/>
    </xf>
    <xf numFmtId="0" fontId="2" fillId="32" borderId="22" xfId="59" applyFont="1" applyFill="1" applyBorder="1" applyAlignment="1">
      <alignment horizontal="left" vertical="center" wrapText="1"/>
      <protection/>
    </xf>
    <xf numFmtId="0" fontId="6" fillId="32" borderId="22" xfId="59" applyFont="1" applyFill="1" applyBorder="1" applyAlignment="1">
      <alignment vertical="center" wrapText="1"/>
      <protection/>
    </xf>
    <xf numFmtId="0" fontId="6" fillId="32" borderId="26" xfId="59" applyFont="1" applyFill="1" applyBorder="1" applyAlignment="1">
      <alignment horizontal="left" vertical="center" wrapText="1"/>
      <protection/>
    </xf>
    <xf numFmtId="0" fontId="68" fillId="0" borderId="22" xfId="0" applyFont="1" applyBorder="1" applyAlignment="1">
      <alignment/>
    </xf>
    <xf numFmtId="0" fontId="66" fillId="32" borderId="22" xfId="0" applyFont="1" applyFill="1" applyBorder="1" applyAlignment="1">
      <alignment horizontal="left" vertical="justify" wrapText="1"/>
    </xf>
    <xf numFmtId="0" fontId="66" fillId="32" borderId="22" xfId="0" applyFont="1" applyFill="1" applyBorder="1" applyAlignment="1">
      <alignment horizontal="left" wrapText="1"/>
    </xf>
    <xf numFmtId="0" fontId="2" fillId="32" borderId="22" xfId="0" applyFont="1" applyFill="1" applyBorder="1" applyAlignment="1">
      <alignment horizontal="left" wrapText="1"/>
    </xf>
    <xf numFmtId="0" fontId="6" fillId="32" borderId="22" xfId="59" applyFont="1" applyFill="1" applyBorder="1" applyAlignment="1">
      <alignment horizontal="left" wrapText="1"/>
      <protection/>
    </xf>
    <xf numFmtId="0" fontId="68" fillId="32" borderId="22" xfId="0" applyFont="1" applyFill="1" applyBorder="1" applyAlignment="1">
      <alignment horizontal="left" wrapText="1"/>
    </xf>
    <xf numFmtId="0" fontId="2" fillId="32" borderId="22" xfId="0" applyFont="1" applyFill="1" applyBorder="1" applyAlignment="1">
      <alignment vertical="justify" wrapText="1"/>
    </xf>
    <xf numFmtId="0" fontId="2" fillId="0" borderId="60" xfId="0" applyFont="1" applyFill="1" applyBorder="1" applyAlignment="1">
      <alignment horizontal="left" wrapText="1"/>
    </xf>
    <xf numFmtId="0" fontId="2" fillId="0" borderId="26"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26" xfId="0" applyFont="1" applyFill="1" applyBorder="1" applyAlignment="1">
      <alignment horizontal="left" vertical="center"/>
    </xf>
    <xf numFmtId="0" fontId="2" fillId="32" borderId="26" xfId="0" applyFont="1" applyFill="1" applyBorder="1" applyAlignment="1">
      <alignment horizontal="left" wrapText="1"/>
    </xf>
    <xf numFmtId="0" fontId="2" fillId="32" borderId="26" xfId="0" applyFont="1" applyFill="1" applyBorder="1" applyAlignment="1">
      <alignment horizontal="left" vertical="justify" wrapText="1"/>
    </xf>
    <xf numFmtId="0" fontId="66" fillId="0" borderId="26" xfId="0" applyFont="1" applyFill="1" applyBorder="1" applyAlignment="1">
      <alignment horizontal="left" wrapText="1"/>
    </xf>
    <xf numFmtId="0" fontId="66" fillId="0" borderId="50" xfId="0" applyFont="1" applyFill="1" applyBorder="1" applyAlignment="1">
      <alignment horizontal="left" wrapText="1"/>
    </xf>
    <xf numFmtId="0" fontId="6" fillId="32" borderId="26" xfId="59" applyFont="1" applyFill="1" applyBorder="1" applyAlignment="1">
      <alignment horizontal="left" wrapText="1"/>
      <protection/>
    </xf>
    <xf numFmtId="0" fontId="66" fillId="32" borderId="26" xfId="0" applyFont="1" applyFill="1" applyBorder="1" applyAlignment="1">
      <alignment horizontal="left" vertical="justify" wrapText="1"/>
    </xf>
    <xf numFmtId="1" fontId="68" fillId="0" borderId="35" xfId="0" applyNumberFormat="1" applyFont="1" applyBorder="1" applyAlignment="1">
      <alignment/>
    </xf>
    <xf numFmtId="178" fontId="66" fillId="0" borderId="11" xfId="0" applyNumberFormat="1" applyFont="1" applyBorder="1" applyAlignment="1">
      <alignment horizontal="right"/>
    </xf>
    <xf numFmtId="2" fontId="68" fillId="0" borderId="11" xfId="0" applyNumberFormat="1" applyFont="1" applyBorder="1" applyAlignment="1">
      <alignment horizontal="right"/>
    </xf>
    <xf numFmtId="17" fontId="66" fillId="0" borderId="47" xfId="0" applyNumberFormat="1" applyFont="1" applyBorder="1" applyAlignment="1">
      <alignment horizontal="right"/>
    </xf>
    <xf numFmtId="2" fontId="68" fillId="0" borderId="11" xfId="0" applyNumberFormat="1" applyFont="1" applyBorder="1" applyAlignment="1">
      <alignment horizontal="right" vertical="center"/>
    </xf>
    <xf numFmtId="17" fontId="0" fillId="0" borderId="11" xfId="0" applyNumberFormat="1" applyBorder="1" applyAlignment="1">
      <alignment horizontal="right"/>
    </xf>
    <xf numFmtId="2" fontId="68" fillId="0" borderId="21" xfId="0" applyNumberFormat="1" applyFont="1" applyBorder="1" applyAlignment="1">
      <alignment horizontal="right"/>
    </xf>
    <xf numFmtId="2" fontId="66" fillId="0" borderId="11" xfId="0" applyNumberFormat="1" applyFont="1" applyBorder="1" applyAlignment="1">
      <alignment horizontal="right" vertical="top"/>
    </xf>
    <xf numFmtId="17" fontId="0" fillId="0" borderId="47" xfId="0" applyNumberFormat="1" applyBorder="1" applyAlignment="1">
      <alignment horizontal="right"/>
    </xf>
    <xf numFmtId="2" fontId="2" fillId="0" borderId="11" xfId="0" applyNumberFormat="1" applyFont="1" applyBorder="1" applyAlignment="1">
      <alignment horizontal="right"/>
    </xf>
    <xf numFmtId="2" fontId="66" fillId="0" borderId="21" xfId="0" applyNumberFormat="1" applyFont="1" applyBorder="1" applyAlignment="1">
      <alignment horizontal="right" vertical="top"/>
    </xf>
    <xf numFmtId="0" fontId="13" fillId="0" borderId="0" xfId="0" applyFont="1" applyAlignment="1">
      <alignment horizontal="left" vertical="justify"/>
    </xf>
    <xf numFmtId="0" fontId="67" fillId="0" borderId="0" xfId="0" applyFont="1" applyAlignment="1">
      <alignment horizontal="justify"/>
    </xf>
    <xf numFmtId="0" fontId="70" fillId="0" borderId="54" xfId="0" applyFont="1" applyBorder="1" applyAlignment="1">
      <alignment horizontal="center"/>
    </xf>
    <xf numFmtId="0" fontId="67" fillId="0" borderId="61" xfId="0" applyFont="1" applyBorder="1" applyAlignment="1">
      <alignment horizontal="center" wrapText="1"/>
    </xf>
    <xf numFmtId="0" fontId="13" fillId="34" borderId="35" xfId="59" applyFont="1" applyFill="1" applyBorder="1" applyAlignment="1">
      <alignment horizontal="center" vertical="center" wrapText="1"/>
      <protection/>
    </xf>
    <xf numFmtId="0" fontId="13" fillId="34" borderId="36" xfId="59" applyFont="1" applyFill="1" applyBorder="1" applyAlignment="1">
      <alignment horizontal="center" vertical="center" wrapText="1"/>
      <protection/>
    </xf>
    <xf numFmtId="0" fontId="0" fillId="0" borderId="10" xfId="0" applyBorder="1" applyAlignment="1">
      <alignment horizontal="center" vertical="center"/>
    </xf>
    <xf numFmtId="0" fontId="66" fillId="0" borderId="10" xfId="0" applyFont="1" applyBorder="1" applyAlignment="1">
      <alignment horizontal="center" vertical="center"/>
    </xf>
    <xf numFmtId="0" fontId="69" fillId="0" borderId="0" xfId="0" applyFont="1" applyAlignment="1">
      <alignment horizontal="center"/>
    </xf>
    <xf numFmtId="0" fontId="2" fillId="0" borderId="0" xfId="0" applyFont="1" applyAlignment="1">
      <alignment horizontal="left" vertical="justify"/>
    </xf>
    <xf numFmtId="0" fontId="66" fillId="0" borderId="0" xfId="0" applyFont="1" applyAlignment="1">
      <alignment horizontal="left" vertical="justify"/>
    </xf>
    <xf numFmtId="0" fontId="2" fillId="34" borderId="10" xfId="59" applyFont="1" applyFill="1" applyBorder="1" applyAlignment="1">
      <alignment horizontal="center" vertical="center" wrapText="1"/>
      <protection/>
    </xf>
    <xf numFmtId="0" fontId="2" fillId="34" borderId="35" xfId="59" applyFont="1" applyFill="1" applyBorder="1" applyAlignment="1">
      <alignment horizontal="center" vertical="center" wrapText="1"/>
      <protection/>
    </xf>
    <xf numFmtId="0" fontId="2" fillId="34" borderId="36" xfId="59" applyFont="1" applyFill="1" applyBorder="1" applyAlignment="1">
      <alignment horizontal="center" vertical="center" wrapText="1"/>
      <protection/>
    </xf>
    <xf numFmtId="0" fontId="67" fillId="0" borderId="0" xfId="0" applyFont="1" applyAlignment="1">
      <alignment horizontal="left" vertical="justify"/>
    </xf>
    <xf numFmtId="0" fontId="13" fillId="34" borderId="62" xfId="59" applyFont="1" applyFill="1" applyBorder="1" applyAlignment="1">
      <alignment horizontal="center" vertical="center" wrapText="1"/>
      <protection/>
    </xf>
    <xf numFmtId="0" fontId="13" fillId="34" borderId="55" xfId="59" applyFont="1" applyFill="1" applyBorder="1" applyAlignment="1">
      <alignment horizontal="center" vertical="center" wrapText="1"/>
      <protection/>
    </xf>
    <xf numFmtId="0" fontId="68" fillId="32" borderId="59" xfId="0" applyFont="1" applyFill="1" applyBorder="1" applyAlignment="1">
      <alignment horizontal="left" vertical="center" wrapText="1"/>
    </xf>
    <xf numFmtId="0" fontId="68" fillId="32" borderId="42" xfId="0" applyFont="1" applyFill="1" applyBorder="1" applyAlignment="1">
      <alignment horizontal="left" vertical="center" wrapText="1"/>
    </xf>
    <xf numFmtId="0" fontId="68" fillId="32" borderId="44" xfId="0" applyFont="1" applyFill="1" applyBorder="1" applyAlignment="1">
      <alignment horizontal="left" vertical="center" wrapText="1"/>
    </xf>
    <xf numFmtId="0" fontId="6" fillId="34" borderId="52" xfId="59" applyFont="1" applyFill="1" applyBorder="1" applyAlignment="1">
      <alignment horizontal="left" vertical="center" wrapText="1"/>
      <protection/>
    </xf>
    <xf numFmtId="0" fontId="6" fillId="34" borderId="48" xfId="59" applyFont="1" applyFill="1" applyBorder="1" applyAlignment="1">
      <alignment horizontal="left" vertical="center" wrapText="1"/>
      <protection/>
    </xf>
    <xf numFmtId="0" fontId="6" fillId="34" borderId="59" xfId="59" applyFont="1" applyFill="1" applyBorder="1" applyAlignment="1">
      <alignment horizontal="left" vertical="center" wrapText="1"/>
      <protection/>
    </xf>
    <xf numFmtId="0" fontId="6" fillId="34" borderId="42" xfId="59" applyFont="1" applyFill="1" applyBorder="1" applyAlignment="1">
      <alignment horizontal="left" vertical="center" wrapText="1"/>
      <protection/>
    </xf>
    <xf numFmtId="0" fontId="6" fillId="34" borderId="44" xfId="59" applyFont="1" applyFill="1" applyBorder="1" applyAlignment="1">
      <alignment horizontal="left" vertical="center" wrapText="1"/>
      <protection/>
    </xf>
    <xf numFmtId="0" fontId="6" fillId="35" borderId="59" xfId="0" applyFont="1" applyFill="1" applyBorder="1" applyAlignment="1">
      <alignment horizontal="left" vertical="center" wrapText="1"/>
    </xf>
    <xf numFmtId="0" fontId="6" fillId="35" borderId="42" xfId="0" applyFont="1" applyFill="1" applyBorder="1" applyAlignment="1">
      <alignment horizontal="left" vertical="center" wrapText="1"/>
    </xf>
    <xf numFmtId="0" fontId="6" fillId="35" borderId="44" xfId="0" applyFont="1" applyFill="1" applyBorder="1" applyAlignment="1">
      <alignment horizontal="left" vertical="center" wrapText="1"/>
    </xf>
    <xf numFmtId="0" fontId="6" fillId="32" borderId="42" xfId="59" applyFont="1" applyFill="1" applyBorder="1" applyAlignment="1">
      <alignment horizontal="left" vertical="center" wrapText="1"/>
      <protection/>
    </xf>
    <xf numFmtId="0" fontId="6" fillId="32" borderId="44" xfId="59" applyFont="1" applyFill="1" applyBorder="1" applyAlignment="1">
      <alignment horizontal="left" vertical="center" wrapText="1"/>
      <protection/>
    </xf>
    <xf numFmtId="0" fontId="6" fillId="32" borderId="42" xfId="59" applyFont="1" applyFill="1" applyBorder="1" applyAlignment="1">
      <alignment horizontal="left" vertical="center" wrapText="1"/>
      <protection/>
    </xf>
    <xf numFmtId="0" fontId="6" fillId="32" borderId="44" xfId="59" applyFont="1" applyFill="1" applyBorder="1" applyAlignment="1">
      <alignment horizontal="left" vertical="center" wrapText="1"/>
      <protection/>
    </xf>
    <xf numFmtId="0" fontId="2" fillId="34" borderId="60" xfId="59" applyFont="1" applyFill="1" applyBorder="1" applyAlignment="1">
      <alignment horizontal="center" vertical="center" wrapText="1"/>
      <protection/>
    </xf>
    <xf numFmtId="0" fontId="2" fillId="34" borderId="41" xfId="59" applyFont="1" applyFill="1" applyBorder="1" applyAlignment="1">
      <alignment horizontal="center" vertical="center" wrapText="1"/>
      <protection/>
    </xf>
    <xf numFmtId="0" fontId="68" fillId="0" borderId="42" xfId="0" applyFont="1" applyBorder="1" applyAlignment="1">
      <alignment horizontal="left" wrapText="1"/>
    </xf>
    <xf numFmtId="0" fontId="68" fillId="0" borderId="44" xfId="0" applyFont="1" applyBorder="1" applyAlignment="1">
      <alignment horizontal="left" wrapText="1"/>
    </xf>
    <xf numFmtId="0" fontId="2" fillId="0" borderId="0" xfId="0" applyFont="1" applyBorder="1" applyAlignment="1">
      <alignment horizontal="left" vertical="justify"/>
    </xf>
    <xf numFmtId="0" fontId="66" fillId="0" borderId="0" xfId="0" applyFont="1" applyBorder="1" applyAlignment="1">
      <alignment horizontal="left" vertical="justify"/>
    </xf>
    <xf numFmtId="4" fontId="6" fillId="0" borderId="0" xfId="57" applyNumberFormat="1" applyFont="1" applyBorder="1" applyAlignment="1" applyProtection="1">
      <alignment horizontal="right"/>
      <protection hidden="1" locked="0"/>
    </xf>
    <xf numFmtId="0" fontId="67" fillId="0" borderId="61" xfId="0" applyFont="1" applyBorder="1" applyAlignment="1">
      <alignment horizontal="center"/>
    </xf>
    <xf numFmtId="0" fontId="66" fillId="0" borderId="0" xfId="0" applyFont="1" applyAlignment="1">
      <alignment horizontal="justify"/>
    </xf>
    <xf numFmtId="0" fontId="70" fillId="0" borderId="0" xfId="0" applyFont="1" applyBorder="1" applyAlignment="1">
      <alignment horizontal="center"/>
    </xf>
    <xf numFmtId="0" fontId="20" fillId="0" borderId="0" xfId="0" applyFont="1" applyFill="1" applyBorder="1" applyAlignment="1">
      <alignment horizontal="left" wrapText="1"/>
    </xf>
    <xf numFmtId="0" fontId="20" fillId="0" borderId="30" xfId="0" applyFont="1" applyFill="1" applyBorder="1" applyAlignment="1">
      <alignment horizontal="left" wrapText="1"/>
    </xf>
    <xf numFmtId="0" fontId="21" fillId="0" borderId="54" xfId="0" applyFont="1" applyBorder="1" applyAlignment="1">
      <alignment horizontal="left" wrapText="1"/>
    </xf>
    <xf numFmtId="0" fontId="21" fillId="0" borderId="41" xfId="0" applyFont="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2 2" xfId="58"/>
    <cellStyle name="Normal 8" xfId="59"/>
    <cellStyle name="Normal 9" xfId="60"/>
    <cellStyle name="Normal_Dz.Nr1" xfId="61"/>
    <cellStyle name="Normal_RS_spec_vent_17.05" xfId="62"/>
    <cellStyle name="Normal_vajstravas2" xfId="63"/>
    <cellStyle name="Note" xfId="64"/>
    <cellStyle name="Output" xfId="65"/>
    <cellStyle name="Percent" xfId="66"/>
    <cellStyle name="Title" xfId="67"/>
    <cellStyle name="Total" xfId="68"/>
    <cellStyle name="Warning Text" xfId="69"/>
    <cellStyle name="Обычный 2"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9"/>
  <sheetViews>
    <sheetView zoomScale="80" zoomScaleNormal="80" zoomScalePageLayoutView="0" workbookViewId="0" topLeftCell="A1">
      <selection activeCell="A5" sqref="A5:IV5"/>
    </sheetView>
  </sheetViews>
  <sheetFormatPr defaultColWidth="9.140625" defaultRowHeight="15"/>
  <cols>
    <col min="1" max="1" width="6.00390625" style="241" customWidth="1"/>
    <col min="2" max="2" width="47.28125" style="241" customWidth="1"/>
    <col min="3" max="3" width="26.28125" style="241" customWidth="1"/>
    <col min="4" max="4" width="25.57421875" style="241" customWidth="1"/>
  </cols>
  <sheetData>
    <row r="1" spans="1:4" ht="15">
      <c r="A1" s="484" t="s">
        <v>1353</v>
      </c>
      <c r="B1" s="484"/>
      <c r="C1" s="484"/>
      <c r="D1" s="484"/>
    </row>
    <row r="2" spans="1:4" ht="15">
      <c r="A2" s="484"/>
      <c r="B2" s="484"/>
      <c r="C2" s="484"/>
      <c r="D2" s="484"/>
    </row>
    <row r="3" spans="1:4" ht="15">
      <c r="A3" s="485" t="s">
        <v>1314</v>
      </c>
      <c r="B3" s="485"/>
      <c r="C3" s="485"/>
      <c r="D3" s="485"/>
    </row>
    <row r="4" spans="1:4" ht="15">
      <c r="A4" s="485"/>
      <c r="B4" s="485"/>
      <c r="C4" s="485"/>
      <c r="D4" s="485"/>
    </row>
    <row r="5" spans="1:4" s="6" customFormat="1" ht="42" customHeight="1">
      <c r="A5" s="486" t="s">
        <v>1313</v>
      </c>
      <c r="B5" s="486"/>
      <c r="C5" s="486"/>
      <c r="D5" s="486"/>
    </row>
    <row r="6" spans="1:4" s="6" customFormat="1" ht="15" customHeight="1">
      <c r="A6" s="487" t="s">
        <v>1301</v>
      </c>
      <c r="B6" s="487"/>
      <c r="C6" s="487"/>
      <c r="D6" s="487"/>
    </row>
    <row r="7" spans="1:4" s="6" customFormat="1" ht="12" customHeight="1">
      <c r="A7" s="8"/>
      <c r="B7" s="8"/>
      <c r="C7" s="8"/>
      <c r="D7" s="8"/>
    </row>
    <row r="8" s="6" customFormat="1" ht="24.75" customHeight="1">
      <c r="A8" s="6" t="s">
        <v>1258</v>
      </c>
    </row>
    <row r="9" spans="1:4" ht="27" customHeight="1">
      <c r="A9" s="488" t="s">
        <v>0</v>
      </c>
      <c r="B9" s="488" t="s">
        <v>1</v>
      </c>
      <c r="C9" s="488" t="s">
        <v>53</v>
      </c>
      <c r="D9" s="488" t="s">
        <v>54</v>
      </c>
    </row>
    <row r="10" spans="1:4" ht="51" customHeight="1">
      <c r="A10" s="489"/>
      <c r="B10" s="489"/>
      <c r="C10" s="489"/>
      <c r="D10" s="489"/>
    </row>
    <row r="11" spans="1:4" ht="14.25" customHeight="1">
      <c r="A11" s="205">
        <v>1</v>
      </c>
      <c r="B11" s="205">
        <v>2</v>
      </c>
      <c r="C11" s="205">
        <v>3</v>
      </c>
      <c r="D11" s="205">
        <v>4</v>
      </c>
    </row>
    <row r="12" spans="1:4" ht="16.5">
      <c r="A12" s="247"/>
      <c r="B12" s="248" t="s">
        <v>2</v>
      </c>
      <c r="C12" s="242"/>
      <c r="D12" s="243"/>
    </row>
    <row r="13" spans="1:4" ht="16.5">
      <c r="A13" s="249">
        <v>1</v>
      </c>
      <c r="B13" s="250" t="s">
        <v>3</v>
      </c>
      <c r="C13" s="251" t="s">
        <v>48</v>
      </c>
      <c r="D13" s="252">
        <v>1</v>
      </c>
    </row>
    <row r="14" spans="1:4" ht="33">
      <c r="A14" s="249">
        <f aca="true" t="shared" si="0" ref="A14:A65">A13+1</f>
        <v>2</v>
      </c>
      <c r="B14" s="250" t="s">
        <v>4</v>
      </c>
      <c r="C14" s="251" t="s">
        <v>48</v>
      </c>
      <c r="D14" s="252">
        <v>1</v>
      </c>
    </row>
    <row r="15" spans="1:4" ht="16.5">
      <c r="A15" s="249"/>
      <c r="B15" s="253" t="s">
        <v>5</v>
      </c>
      <c r="C15" s="254"/>
      <c r="D15" s="255"/>
    </row>
    <row r="16" spans="1:4" ht="33">
      <c r="A16" s="249">
        <f>A14+1</f>
        <v>3</v>
      </c>
      <c r="B16" s="250" t="s">
        <v>6</v>
      </c>
      <c r="C16" s="251" t="s">
        <v>48</v>
      </c>
      <c r="D16" s="252">
        <v>1</v>
      </c>
    </row>
    <row r="17" spans="1:4" ht="33">
      <c r="A17" s="249">
        <f t="shared" si="0"/>
        <v>4</v>
      </c>
      <c r="B17" s="250" t="s">
        <v>7</v>
      </c>
      <c r="C17" s="251" t="s">
        <v>48</v>
      </c>
      <c r="D17" s="252">
        <v>1</v>
      </c>
    </row>
    <row r="18" spans="1:6" ht="33">
      <c r="A18" s="249">
        <f t="shared" si="0"/>
        <v>5</v>
      </c>
      <c r="B18" s="250" t="s">
        <v>8</v>
      </c>
      <c r="C18" s="251" t="s">
        <v>48</v>
      </c>
      <c r="D18" s="252">
        <v>1</v>
      </c>
      <c r="E18" s="2"/>
      <c r="F18" s="2"/>
    </row>
    <row r="19" spans="1:6" ht="33">
      <c r="A19" s="249">
        <f t="shared" si="0"/>
        <v>6</v>
      </c>
      <c r="B19" s="250" t="s">
        <v>9</v>
      </c>
      <c r="C19" s="251" t="s">
        <v>48</v>
      </c>
      <c r="D19" s="252">
        <v>1</v>
      </c>
      <c r="E19" s="2"/>
      <c r="F19" s="2"/>
    </row>
    <row r="20" spans="1:4" ht="33">
      <c r="A20" s="249">
        <f t="shared" si="0"/>
        <v>7</v>
      </c>
      <c r="B20" s="250" t="s">
        <v>10</v>
      </c>
      <c r="C20" s="251" t="s">
        <v>48</v>
      </c>
      <c r="D20" s="252">
        <v>1</v>
      </c>
    </row>
    <row r="21" spans="1:4" ht="33">
      <c r="A21" s="249">
        <f t="shared" si="0"/>
        <v>8</v>
      </c>
      <c r="B21" s="250" t="s">
        <v>11</v>
      </c>
      <c r="C21" s="251" t="s">
        <v>48</v>
      </c>
      <c r="D21" s="252">
        <v>1</v>
      </c>
    </row>
    <row r="22" spans="1:4" ht="33">
      <c r="A22" s="249">
        <f t="shared" si="0"/>
        <v>9</v>
      </c>
      <c r="B22" s="250" t="s">
        <v>12</v>
      </c>
      <c r="C22" s="251" t="s">
        <v>48</v>
      </c>
      <c r="D22" s="252">
        <v>1</v>
      </c>
    </row>
    <row r="23" spans="1:4" ht="33">
      <c r="A23" s="249">
        <f t="shared" si="0"/>
        <v>10</v>
      </c>
      <c r="B23" s="256" t="s">
        <v>13</v>
      </c>
      <c r="C23" s="257" t="s">
        <v>48</v>
      </c>
      <c r="D23" s="258">
        <v>1</v>
      </c>
    </row>
    <row r="24" spans="1:4" ht="33">
      <c r="A24" s="249">
        <f t="shared" si="0"/>
        <v>11</v>
      </c>
      <c r="B24" s="259" t="s">
        <v>633</v>
      </c>
      <c r="C24" s="260" t="s">
        <v>48</v>
      </c>
      <c r="D24" s="261">
        <v>1</v>
      </c>
    </row>
    <row r="25" spans="1:4" ht="16.5">
      <c r="A25" s="249">
        <f t="shared" si="0"/>
        <v>12</v>
      </c>
      <c r="B25" s="262" t="s">
        <v>14</v>
      </c>
      <c r="C25" s="263" t="s">
        <v>48</v>
      </c>
      <c r="D25" s="264">
        <v>1</v>
      </c>
    </row>
    <row r="26" spans="1:4" ht="19.5" customHeight="1">
      <c r="A26" s="249">
        <f t="shared" si="0"/>
        <v>13</v>
      </c>
      <c r="B26" s="250" t="s">
        <v>15</v>
      </c>
      <c r="C26" s="251" t="s">
        <v>48</v>
      </c>
      <c r="D26" s="252">
        <v>1</v>
      </c>
    </row>
    <row r="27" spans="1:4" ht="13.5" customHeight="1">
      <c r="A27" s="249">
        <v>14</v>
      </c>
      <c r="B27" s="250" t="s">
        <v>16</v>
      </c>
      <c r="C27" s="251" t="s">
        <v>48</v>
      </c>
      <c r="D27" s="252">
        <v>1</v>
      </c>
    </row>
    <row r="28" spans="1:4" ht="16.5">
      <c r="A28" s="249"/>
      <c r="B28" s="265" t="s">
        <v>17</v>
      </c>
      <c r="C28" s="254"/>
      <c r="D28" s="266"/>
    </row>
    <row r="29" spans="1:4" ht="16.5">
      <c r="A29" s="249">
        <v>15</v>
      </c>
      <c r="B29" s="250" t="s">
        <v>18</v>
      </c>
      <c r="C29" s="251" t="s">
        <v>49</v>
      </c>
      <c r="D29" s="267">
        <v>4250</v>
      </c>
    </row>
    <row r="30" spans="1:4" ht="16.5">
      <c r="A30" s="249">
        <f t="shared" si="0"/>
        <v>16</v>
      </c>
      <c r="B30" s="250" t="s">
        <v>19</v>
      </c>
      <c r="C30" s="251" t="s">
        <v>49</v>
      </c>
      <c r="D30" s="267">
        <v>20</v>
      </c>
    </row>
    <row r="31" spans="1:4" ht="16.5">
      <c r="A31" s="249">
        <f t="shared" si="0"/>
        <v>17</v>
      </c>
      <c r="B31" s="250" t="s">
        <v>20</v>
      </c>
      <c r="C31" s="251" t="s">
        <v>49</v>
      </c>
      <c r="D31" s="267">
        <v>2400</v>
      </c>
    </row>
    <row r="32" spans="1:4" ht="16.5">
      <c r="A32" s="249">
        <f t="shared" si="0"/>
        <v>18</v>
      </c>
      <c r="B32" s="250" t="s">
        <v>1008</v>
      </c>
      <c r="C32" s="251" t="s">
        <v>49</v>
      </c>
      <c r="D32" s="267">
        <v>90</v>
      </c>
    </row>
    <row r="33" spans="1:4" ht="16.5">
      <c r="A33" s="249">
        <f t="shared" si="0"/>
        <v>19</v>
      </c>
      <c r="B33" s="250" t="s">
        <v>21</v>
      </c>
      <c r="C33" s="251" t="s">
        <v>49</v>
      </c>
      <c r="D33" s="267">
        <v>300</v>
      </c>
    </row>
    <row r="34" spans="1:4" ht="16.5">
      <c r="A34" s="249">
        <f t="shared" si="0"/>
        <v>20</v>
      </c>
      <c r="B34" s="268" t="s">
        <v>22</v>
      </c>
      <c r="C34" s="251" t="s">
        <v>49</v>
      </c>
      <c r="D34" s="269">
        <v>30</v>
      </c>
    </row>
    <row r="35" spans="1:4" ht="16.5">
      <c r="A35" s="249">
        <f t="shared" si="0"/>
        <v>21</v>
      </c>
      <c r="B35" s="268" t="s">
        <v>23</v>
      </c>
      <c r="C35" s="251" t="s">
        <v>49</v>
      </c>
      <c r="D35" s="269">
        <v>305</v>
      </c>
    </row>
    <row r="36" spans="1:4" ht="16.5">
      <c r="A36" s="249">
        <f t="shared" si="0"/>
        <v>22</v>
      </c>
      <c r="B36" s="268" t="s">
        <v>24</v>
      </c>
      <c r="C36" s="251" t="s">
        <v>49</v>
      </c>
      <c r="D36" s="269">
        <v>30</v>
      </c>
    </row>
    <row r="37" spans="1:4" ht="21.75" customHeight="1">
      <c r="A37" s="249">
        <f t="shared" si="0"/>
        <v>23</v>
      </c>
      <c r="B37" s="268" t="s">
        <v>25</v>
      </c>
      <c r="C37" s="251" t="s">
        <v>49</v>
      </c>
      <c r="D37" s="269">
        <v>45</v>
      </c>
    </row>
    <row r="38" spans="1:4" ht="16.5">
      <c r="A38" s="249">
        <f t="shared" si="0"/>
        <v>24</v>
      </c>
      <c r="B38" s="268" t="s">
        <v>26</v>
      </c>
      <c r="C38" s="251" t="s">
        <v>49</v>
      </c>
      <c r="D38" s="269">
        <v>15</v>
      </c>
    </row>
    <row r="39" spans="1:4" ht="16.5">
      <c r="A39" s="249">
        <f t="shared" si="0"/>
        <v>25</v>
      </c>
      <c r="B39" s="268" t="s">
        <v>27</v>
      </c>
      <c r="C39" s="251" t="s">
        <v>48</v>
      </c>
      <c r="D39" s="269">
        <v>1</v>
      </c>
    </row>
    <row r="40" spans="1:4" ht="16.5">
      <c r="A40" s="249">
        <f t="shared" si="0"/>
        <v>26</v>
      </c>
      <c r="B40" s="268" t="s">
        <v>28</v>
      </c>
      <c r="C40" s="251" t="s">
        <v>49</v>
      </c>
      <c r="D40" s="269">
        <v>125</v>
      </c>
    </row>
    <row r="41" spans="1:4" ht="16.5">
      <c r="A41" s="249">
        <f t="shared" si="0"/>
        <v>27</v>
      </c>
      <c r="B41" s="268" t="s">
        <v>29</v>
      </c>
      <c r="C41" s="251" t="s">
        <v>49</v>
      </c>
      <c r="D41" s="269">
        <v>5</v>
      </c>
    </row>
    <row r="42" spans="1:4" ht="16.5">
      <c r="A42" s="249">
        <v>28</v>
      </c>
      <c r="B42" s="268" t="s">
        <v>30</v>
      </c>
      <c r="C42" s="251" t="s">
        <v>49</v>
      </c>
      <c r="D42" s="269">
        <v>10</v>
      </c>
    </row>
    <row r="43" spans="1:4" ht="16.5">
      <c r="A43" s="249">
        <v>29</v>
      </c>
      <c r="B43" s="268" t="s">
        <v>728</v>
      </c>
      <c r="C43" s="251" t="s">
        <v>49</v>
      </c>
      <c r="D43" s="269">
        <v>4000</v>
      </c>
    </row>
    <row r="44" spans="1:5" ht="16.5">
      <c r="A44" s="249">
        <v>30</v>
      </c>
      <c r="B44" s="250" t="s">
        <v>16</v>
      </c>
      <c r="C44" s="251" t="s">
        <v>48</v>
      </c>
      <c r="D44" s="270">
        <v>1</v>
      </c>
      <c r="E44" s="2"/>
    </row>
    <row r="45" spans="1:4" ht="16.5">
      <c r="A45" s="249"/>
      <c r="B45" s="265" t="s">
        <v>31</v>
      </c>
      <c r="C45" s="254"/>
      <c r="D45" s="271"/>
    </row>
    <row r="46" spans="1:4" ht="16.5">
      <c r="A46" s="249">
        <v>31</v>
      </c>
      <c r="B46" s="268" t="s">
        <v>32</v>
      </c>
      <c r="C46" s="272" t="s">
        <v>49</v>
      </c>
      <c r="D46" s="272">
        <v>2150</v>
      </c>
    </row>
    <row r="47" spans="1:4" ht="16.5">
      <c r="A47" s="249">
        <f t="shared" si="0"/>
        <v>32</v>
      </c>
      <c r="B47" s="273" t="s">
        <v>33</v>
      </c>
      <c r="C47" s="274" t="s">
        <v>49</v>
      </c>
      <c r="D47" s="274">
        <v>30</v>
      </c>
    </row>
    <row r="48" spans="1:4" ht="33">
      <c r="A48" s="249">
        <f t="shared" si="0"/>
        <v>33</v>
      </c>
      <c r="B48" s="275" t="s">
        <v>634</v>
      </c>
      <c r="C48" s="269" t="s">
        <v>49</v>
      </c>
      <c r="D48" s="269">
        <v>25</v>
      </c>
    </row>
    <row r="49" spans="1:4" ht="16.5">
      <c r="A49" s="249">
        <f t="shared" si="0"/>
        <v>34</v>
      </c>
      <c r="B49" s="276" t="s">
        <v>34</v>
      </c>
      <c r="C49" s="277" t="s">
        <v>49</v>
      </c>
      <c r="D49" s="277">
        <v>45</v>
      </c>
    </row>
    <row r="50" spans="1:4" ht="12.75" customHeight="1">
      <c r="A50" s="249">
        <v>35</v>
      </c>
      <c r="B50" s="278" t="s">
        <v>719</v>
      </c>
      <c r="C50" s="251" t="s">
        <v>49</v>
      </c>
      <c r="D50" s="279">
        <v>520</v>
      </c>
    </row>
    <row r="51" spans="1:4" ht="16.5">
      <c r="A51" s="249">
        <v>36</v>
      </c>
      <c r="B51" s="278" t="s">
        <v>720</v>
      </c>
      <c r="C51" s="251" t="s">
        <v>50</v>
      </c>
      <c r="D51" s="279">
        <v>670</v>
      </c>
    </row>
    <row r="52" spans="1:4" ht="16.5">
      <c r="A52" s="249">
        <f t="shared" si="0"/>
        <v>37</v>
      </c>
      <c r="B52" s="278" t="s">
        <v>721</v>
      </c>
      <c r="C52" s="251" t="s">
        <v>50</v>
      </c>
      <c r="D52" s="279">
        <v>300</v>
      </c>
    </row>
    <row r="53" spans="1:4" ht="16.5">
      <c r="A53" s="249">
        <v>38</v>
      </c>
      <c r="B53" s="278" t="s">
        <v>722</v>
      </c>
      <c r="C53" s="251" t="s">
        <v>49</v>
      </c>
      <c r="D53" s="279">
        <v>285</v>
      </c>
    </row>
    <row r="54" spans="1:4" ht="16.5">
      <c r="A54" s="249"/>
      <c r="B54" s="280" t="s">
        <v>35</v>
      </c>
      <c r="C54" s="281"/>
      <c r="D54" s="266"/>
    </row>
    <row r="55" spans="1:4" ht="16.5">
      <c r="A55" s="249">
        <v>39</v>
      </c>
      <c r="B55" s="282" t="s">
        <v>36</v>
      </c>
      <c r="C55" s="283" t="s">
        <v>51</v>
      </c>
      <c r="D55" s="284">
        <v>46</v>
      </c>
    </row>
    <row r="56" spans="1:4" ht="16.5">
      <c r="A56" s="249">
        <f t="shared" si="0"/>
        <v>40</v>
      </c>
      <c r="B56" s="282" t="s">
        <v>37</v>
      </c>
      <c r="C56" s="283" t="s">
        <v>51</v>
      </c>
      <c r="D56" s="284">
        <v>31</v>
      </c>
    </row>
    <row r="57" spans="1:4" ht="16.5">
      <c r="A57" s="249">
        <f t="shared" si="0"/>
        <v>41</v>
      </c>
      <c r="B57" s="282" t="s">
        <v>38</v>
      </c>
      <c r="C57" s="283" t="s">
        <v>51</v>
      </c>
      <c r="D57" s="284">
        <v>2</v>
      </c>
    </row>
    <row r="58" spans="1:4" ht="16.5">
      <c r="A58" s="249">
        <f t="shared" si="0"/>
        <v>42</v>
      </c>
      <c r="B58" s="282" t="s">
        <v>39</v>
      </c>
      <c r="C58" s="283" t="s">
        <v>51</v>
      </c>
      <c r="D58" s="284">
        <v>4</v>
      </c>
    </row>
    <row r="59" spans="1:4" ht="16.5">
      <c r="A59" s="249">
        <f t="shared" si="0"/>
        <v>43</v>
      </c>
      <c r="B59" s="282" t="s">
        <v>729</v>
      </c>
      <c r="C59" s="283" t="s">
        <v>51</v>
      </c>
      <c r="D59" s="284">
        <v>9</v>
      </c>
    </row>
    <row r="60" spans="1:4" ht="16.5">
      <c r="A60" s="249">
        <f t="shared" si="0"/>
        <v>44</v>
      </c>
      <c r="B60" s="282" t="s">
        <v>730</v>
      </c>
      <c r="C60" s="283" t="s">
        <v>51</v>
      </c>
      <c r="D60" s="284">
        <v>9</v>
      </c>
    </row>
    <row r="61" spans="1:4" ht="32.25" customHeight="1">
      <c r="A61" s="249">
        <f t="shared" si="0"/>
        <v>45</v>
      </c>
      <c r="B61" s="282" t="s">
        <v>40</v>
      </c>
      <c r="C61" s="283" t="s">
        <v>51</v>
      </c>
      <c r="D61" s="284">
        <v>161</v>
      </c>
    </row>
    <row r="62" spans="1:4" ht="29.25" customHeight="1">
      <c r="A62" s="249">
        <f t="shared" si="0"/>
        <v>46</v>
      </c>
      <c r="B62" s="282" t="s">
        <v>1243</v>
      </c>
      <c r="C62" s="283" t="s">
        <v>51</v>
      </c>
      <c r="D62" s="284">
        <v>12</v>
      </c>
    </row>
    <row r="63" spans="1:4" ht="16.5">
      <c r="A63" s="249">
        <f t="shared" si="0"/>
        <v>47</v>
      </c>
      <c r="B63" s="285" t="s">
        <v>635</v>
      </c>
      <c r="C63" s="283" t="s">
        <v>51</v>
      </c>
      <c r="D63" s="284">
        <v>28</v>
      </c>
    </row>
    <row r="64" spans="1:4" ht="33">
      <c r="A64" s="249">
        <f t="shared" si="0"/>
        <v>48</v>
      </c>
      <c r="B64" s="285" t="s">
        <v>41</v>
      </c>
      <c r="C64" s="283" t="s">
        <v>51</v>
      </c>
      <c r="D64" s="284">
        <v>4</v>
      </c>
    </row>
    <row r="65" spans="1:4" ht="16.5">
      <c r="A65" s="249">
        <f t="shared" si="0"/>
        <v>49</v>
      </c>
      <c r="B65" s="285" t="s">
        <v>42</v>
      </c>
      <c r="C65" s="283" t="s">
        <v>51</v>
      </c>
      <c r="D65" s="284">
        <v>8</v>
      </c>
    </row>
    <row r="66" spans="1:4" ht="16.5">
      <c r="A66" s="249">
        <f>A65+1</f>
        <v>50</v>
      </c>
      <c r="B66" s="285" t="s">
        <v>43</v>
      </c>
      <c r="C66" s="283" t="s">
        <v>51</v>
      </c>
      <c r="D66" s="284">
        <v>5</v>
      </c>
    </row>
    <row r="67" spans="1:4" ht="16.5">
      <c r="A67" s="249">
        <f>A66+1</f>
        <v>51</v>
      </c>
      <c r="B67" s="285" t="s">
        <v>44</v>
      </c>
      <c r="C67" s="283" t="s">
        <v>51</v>
      </c>
      <c r="D67" s="284">
        <v>2</v>
      </c>
    </row>
    <row r="68" spans="1:4" ht="33">
      <c r="A68" s="286">
        <v>52</v>
      </c>
      <c r="B68" s="287" t="s">
        <v>1244</v>
      </c>
      <c r="C68" s="283" t="s">
        <v>48</v>
      </c>
      <c r="D68" s="284">
        <v>2</v>
      </c>
    </row>
    <row r="69" spans="1:4" ht="16.5">
      <c r="A69" s="286">
        <v>53</v>
      </c>
      <c r="B69" s="282" t="s">
        <v>45</v>
      </c>
      <c r="C69" s="283" t="s">
        <v>51</v>
      </c>
      <c r="D69" s="284">
        <v>276</v>
      </c>
    </row>
    <row r="70" spans="1:4" ht="16.5">
      <c r="A70" s="288">
        <v>54</v>
      </c>
      <c r="B70" s="282" t="s">
        <v>46</v>
      </c>
      <c r="C70" s="283" t="s">
        <v>51</v>
      </c>
      <c r="D70" s="284">
        <v>265</v>
      </c>
    </row>
    <row r="71" spans="1:4" ht="16.5">
      <c r="A71" s="288">
        <v>55</v>
      </c>
      <c r="B71" s="282" t="s">
        <v>47</v>
      </c>
      <c r="C71" s="283" t="s">
        <v>51</v>
      </c>
      <c r="D71" s="261">
        <v>48</v>
      </c>
    </row>
    <row r="72" spans="1:4" ht="16.5">
      <c r="A72" s="288">
        <v>56</v>
      </c>
      <c r="B72" s="282" t="s">
        <v>16</v>
      </c>
      <c r="C72" s="283" t="s">
        <v>48</v>
      </c>
      <c r="D72" s="261">
        <v>1</v>
      </c>
    </row>
    <row r="73" spans="1:4" ht="16.5">
      <c r="A73" s="249"/>
      <c r="B73" s="289" t="s">
        <v>723</v>
      </c>
      <c r="C73" s="290"/>
      <c r="D73" s="291"/>
    </row>
    <row r="74" spans="1:4" ht="16.5">
      <c r="A74" s="249">
        <v>57</v>
      </c>
      <c r="B74" s="292" t="s">
        <v>1009</v>
      </c>
      <c r="C74" s="283" t="s">
        <v>51</v>
      </c>
      <c r="D74" s="283">
        <v>134</v>
      </c>
    </row>
    <row r="75" spans="1:4" ht="16.5">
      <c r="A75" s="249">
        <f>A74+1</f>
        <v>58</v>
      </c>
      <c r="B75" s="292" t="s">
        <v>1010</v>
      </c>
      <c r="C75" s="283" t="s">
        <v>51</v>
      </c>
      <c r="D75" s="283">
        <v>6</v>
      </c>
    </row>
    <row r="76" spans="1:4" ht="16.5">
      <c r="A76" s="249">
        <f aca="true" t="shared" si="1" ref="A76:A93">A75+1</f>
        <v>59</v>
      </c>
      <c r="B76" s="292" t="s">
        <v>1011</v>
      </c>
      <c r="C76" s="283" t="s">
        <v>51</v>
      </c>
      <c r="D76" s="283">
        <v>48</v>
      </c>
    </row>
    <row r="77" spans="1:4" ht="33">
      <c r="A77" s="249">
        <f t="shared" si="1"/>
        <v>60</v>
      </c>
      <c r="B77" s="292" t="s">
        <v>1012</v>
      </c>
      <c r="C77" s="283" t="s">
        <v>51</v>
      </c>
      <c r="D77" s="283">
        <v>22</v>
      </c>
    </row>
    <row r="78" spans="1:4" ht="16.5">
      <c r="A78" s="249">
        <f t="shared" si="1"/>
        <v>61</v>
      </c>
      <c r="B78" s="292" t="s">
        <v>1013</v>
      </c>
      <c r="C78" s="283" t="s">
        <v>51</v>
      </c>
      <c r="D78" s="283">
        <v>19</v>
      </c>
    </row>
    <row r="79" spans="1:4" ht="33">
      <c r="A79" s="249">
        <f t="shared" si="1"/>
        <v>62</v>
      </c>
      <c r="B79" s="292" t="s">
        <v>1014</v>
      </c>
      <c r="C79" s="283" t="s">
        <v>51</v>
      </c>
      <c r="D79" s="283">
        <v>8</v>
      </c>
    </row>
    <row r="80" spans="1:4" ht="16.5">
      <c r="A80" s="249">
        <f t="shared" si="1"/>
        <v>63</v>
      </c>
      <c r="B80" s="292" t="s">
        <v>1015</v>
      </c>
      <c r="C80" s="283" t="s">
        <v>51</v>
      </c>
      <c r="D80" s="283">
        <v>2</v>
      </c>
    </row>
    <row r="81" spans="1:4" ht="33">
      <c r="A81" s="249">
        <f t="shared" si="1"/>
        <v>64</v>
      </c>
      <c r="B81" s="292" t="s">
        <v>1016</v>
      </c>
      <c r="C81" s="283" t="s">
        <v>51</v>
      </c>
      <c r="D81" s="283">
        <v>1</v>
      </c>
    </row>
    <row r="82" spans="1:4" ht="16.5">
      <c r="A82" s="249">
        <f t="shared" si="1"/>
        <v>65</v>
      </c>
      <c r="B82" s="292" t="s">
        <v>1017</v>
      </c>
      <c r="C82" s="283" t="s">
        <v>51</v>
      </c>
      <c r="D82" s="283">
        <v>11</v>
      </c>
    </row>
    <row r="83" spans="1:4" ht="33">
      <c r="A83" s="249">
        <f t="shared" si="1"/>
        <v>66</v>
      </c>
      <c r="B83" s="292" t="s">
        <v>1018</v>
      </c>
      <c r="C83" s="283" t="s">
        <v>51</v>
      </c>
      <c r="D83" s="283">
        <v>4</v>
      </c>
    </row>
    <row r="84" spans="1:4" ht="16.5">
      <c r="A84" s="249">
        <f t="shared" si="1"/>
        <v>67</v>
      </c>
      <c r="B84" s="292" t="s">
        <v>1019</v>
      </c>
      <c r="C84" s="283" t="s">
        <v>51</v>
      </c>
      <c r="D84" s="283">
        <v>9</v>
      </c>
    </row>
    <row r="85" spans="1:4" ht="16.5">
      <c r="A85" s="249">
        <f t="shared" si="1"/>
        <v>68</v>
      </c>
      <c r="B85" s="292" t="s">
        <v>1020</v>
      </c>
      <c r="C85" s="283" t="s">
        <v>48</v>
      </c>
      <c r="D85" s="283">
        <v>9</v>
      </c>
    </row>
    <row r="86" spans="1:4" ht="16.5">
      <c r="A86" s="249">
        <f t="shared" si="1"/>
        <v>69</v>
      </c>
      <c r="B86" s="292" t="s">
        <v>1021</v>
      </c>
      <c r="C86" s="283" t="s">
        <v>51</v>
      </c>
      <c r="D86" s="283">
        <v>23</v>
      </c>
    </row>
    <row r="87" spans="1:4" ht="16.5">
      <c r="A87" s="249">
        <f t="shared" si="1"/>
        <v>70</v>
      </c>
      <c r="B87" s="292" t="s">
        <v>1011</v>
      </c>
      <c r="C87" s="283" t="s">
        <v>51</v>
      </c>
      <c r="D87" s="283">
        <v>14</v>
      </c>
    </row>
    <row r="88" spans="1:4" ht="33">
      <c r="A88" s="249">
        <f t="shared" si="1"/>
        <v>71</v>
      </c>
      <c r="B88" s="292" t="s">
        <v>1022</v>
      </c>
      <c r="C88" s="283" t="s">
        <v>48</v>
      </c>
      <c r="D88" s="283">
        <v>14</v>
      </c>
    </row>
    <row r="89" spans="1:4" ht="33">
      <c r="A89" s="249">
        <f t="shared" si="1"/>
        <v>72</v>
      </c>
      <c r="B89" s="292" t="s">
        <v>1023</v>
      </c>
      <c r="C89" s="283" t="s">
        <v>51</v>
      </c>
      <c r="D89" s="283">
        <v>5</v>
      </c>
    </row>
    <row r="90" spans="1:4" ht="16.5">
      <c r="A90" s="249">
        <f t="shared" si="1"/>
        <v>73</v>
      </c>
      <c r="B90" s="292" t="s">
        <v>1024</v>
      </c>
      <c r="C90" s="283" t="s">
        <v>51</v>
      </c>
      <c r="D90" s="283">
        <v>65</v>
      </c>
    </row>
    <row r="91" spans="1:4" ht="49.5">
      <c r="A91" s="249">
        <f t="shared" si="1"/>
        <v>74</v>
      </c>
      <c r="B91" s="293" t="s">
        <v>1025</v>
      </c>
      <c r="C91" s="283" t="s">
        <v>51</v>
      </c>
      <c r="D91" s="283">
        <v>24</v>
      </c>
    </row>
    <row r="92" spans="1:4" ht="49.5">
      <c r="A92" s="249">
        <f t="shared" si="1"/>
        <v>75</v>
      </c>
      <c r="B92" s="293" t="s">
        <v>1026</v>
      </c>
      <c r="C92" s="283" t="s">
        <v>51</v>
      </c>
      <c r="D92" s="283">
        <v>5</v>
      </c>
    </row>
    <row r="93" spans="1:4" ht="16.5">
      <c r="A93" s="249">
        <f t="shared" si="1"/>
        <v>76</v>
      </c>
      <c r="B93" s="294" t="s">
        <v>16</v>
      </c>
      <c r="C93" s="283" t="s">
        <v>48</v>
      </c>
      <c r="D93" s="283">
        <v>1</v>
      </c>
    </row>
    <row r="94" spans="1:4" ht="15">
      <c r="A94" s="295">
        <f>A93+1</f>
        <v>77</v>
      </c>
      <c r="B94" s="296" t="s">
        <v>280</v>
      </c>
      <c r="C94" s="246" t="s">
        <v>490</v>
      </c>
      <c r="D94" s="297">
        <v>1</v>
      </c>
    </row>
    <row r="95" spans="1:4" s="136" customFormat="1" ht="15">
      <c r="A95" s="143"/>
      <c r="B95" s="219" t="s">
        <v>583</v>
      </c>
      <c r="C95" s="143"/>
      <c r="D95" s="221" t="e">
        <f>svod!#REF!</f>
        <v>#REF!</v>
      </c>
    </row>
    <row r="96" spans="1:4" s="136" customFormat="1" ht="15">
      <c r="A96" s="143"/>
      <c r="B96" s="219" t="s">
        <v>584</v>
      </c>
      <c r="C96" s="143"/>
      <c r="D96" s="244">
        <v>0.2409</v>
      </c>
    </row>
    <row r="97" spans="1:4" s="136" customFormat="1" ht="15">
      <c r="A97" s="143"/>
      <c r="B97" s="216" t="s">
        <v>579</v>
      </c>
      <c r="C97" s="143"/>
      <c r="D97" s="221"/>
    </row>
    <row r="98" spans="1:4" s="136" customFormat="1" ht="15">
      <c r="A98" s="143"/>
      <c r="B98" s="219" t="s">
        <v>585</v>
      </c>
      <c r="C98" s="143"/>
      <c r="D98" s="221">
        <v>0.21</v>
      </c>
    </row>
    <row r="99" spans="1:4" s="136" customFormat="1" ht="15">
      <c r="A99" s="143"/>
      <c r="B99" s="245" t="s">
        <v>581</v>
      </c>
      <c r="C99" s="143"/>
      <c r="D99" s="143"/>
    </row>
  </sheetData>
  <sheetProtection/>
  <mergeCells count="8">
    <mergeCell ref="A1:D2"/>
    <mergeCell ref="A3:D4"/>
    <mergeCell ref="A5:D5"/>
    <mergeCell ref="A6:D6"/>
    <mergeCell ref="B9:B10"/>
    <mergeCell ref="C9:C10"/>
    <mergeCell ref="D9:D10"/>
    <mergeCell ref="A9:A10"/>
  </mergeCells>
  <printOptions/>
  <pageMargins left="0.7874015748031497" right="0.1968503937007874" top="0.9448818897637796" bottom="0.3937007874015748" header="0.31496062992125984" footer="0"/>
  <pageSetup orientation="portrait" paperSize="9" scale="80" r:id="rId1"/>
  <headerFooter>
    <oddFooter>&amp;CPage &amp;P of &amp;N</oddFooter>
  </headerFooter>
</worksheet>
</file>

<file path=xl/worksheets/sheet10.xml><?xml version="1.0" encoding="utf-8"?>
<worksheet xmlns="http://schemas.openxmlformats.org/spreadsheetml/2006/main" xmlns:r="http://schemas.openxmlformats.org/officeDocument/2006/relationships">
  <dimension ref="A1:P27"/>
  <sheetViews>
    <sheetView zoomScale="90" zoomScaleNormal="90" zoomScalePageLayoutView="0" workbookViewId="0" topLeftCell="A1">
      <selection activeCell="A4" sqref="A4:IV4"/>
    </sheetView>
  </sheetViews>
  <sheetFormatPr defaultColWidth="9.140625" defaultRowHeight="15"/>
  <cols>
    <col min="1" max="1" width="8.57421875" style="0" customWidth="1"/>
    <col min="2" max="2" width="50.57421875" style="0" customWidth="1"/>
    <col min="3" max="4" width="21.00390625" style="0" customWidth="1"/>
    <col min="9" max="9" width="8.28125" style="0" customWidth="1"/>
    <col min="10" max="10" width="9.28125" style="0" customWidth="1"/>
    <col min="11" max="11" width="10.57421875" style="0" bestFit="1" customWidth="1"/>
    <col min="12" max="12" width="11.57421875" style="0" bestFit="1" customWidth="1"/>
    <col min="13" max="13" width="10.57421875" style="0" bestFit="1" customWidth="1"/>
    <col min="14" max="14" width="9.28125" style="0" customWidth="1"/>
  </cols>
  <sheetData>
    <row r="1" spans="1:3" ht="15">
      <c r="A1" s="4" t="s">
        <v>1354</v>
      </c>
      <c r="C1" s="1"/>
    </row>
    <row r="2" spans="1:5" ht="29.25" customHeight="1">
      <c r="A2" s="494" t="s">
        <v>1336</v>
      </c>
      <c r="B2" s="494"/>
      <c r="C2" s="494"/>
      <c r="D2" s="494"/>
      <c r="E2" s="494"/>
    </row>
    <row r="3" spans="1:3" ht="15">
      <c r="A3" s="1"/>
      <c r="C3" s="1"/>
    </row>
    <row r="4" spans="1:3" ht="15">
      <c r="A4" s="5"/>
      <c r="C4" s="1"/>
    </row>
    <row r="5" spans="1:3" ht="15">
      <c r="A5" s="5"/>
      <c r="C5" s="1"/>
    </row>
    <row r="6" spans="1:14" ht="15">
      <c r="A6" s="486" t="s">
        <v>1268</v>
      </c>
      <c r="B6" s="486"/>
      <c r="C6" s="486"/>
      <c r="D6" s="486"/>
      <c r="E6" s="156"/>
      <c r="F6" s="156"/>
      <c r="G6" s="156"/>
      <c r="H6" s="156"/>
      <c r="I6" s="156"/>
      <c r="J6" s="156"/>
      <c r="K6" s="156"/>
      <c r="L6" s="156"/>
      <c r="M6" s="156"/>
      <c r="N6" s="156"/>
    </row>
    <row r="7" spans="1:16" ht="15" customHeight="1">
      <c r="A7" s="487" t="s">
        <v>586</v>
      </c>
      <c r="B7" s="487"/>
      <c r="C7" s="487"/>
      <c r="D7" s="487"/>
      <c r="E7" s="157"/>
      <c r="F7" s="157"/>
      <c r="G7" s="157"/>
      <c r="H7" s="157"/>
      <c r="I7" s="157"/>
      <c r="J7" s="157"/>
      <c r="K7" s="157"/>
      <c r="L7" s="157"/>
      <c r="M7" s="157"/>
      <c r="N7" s="157"/>
      <c r="O7" s="2"/>
      <c r="P7" s="2"/>
    </row>
    <row r="8" spans="1:16" ht="15">
      <c r="A8" s="8"/>
      <c r="B8" s="8"/>
      <c r="C8" s="8"/>
      <c r="D8" s="8"/>
      <c r="E8" s="8"/>
      <c r="F8" s="8"/>
      <c r="G8" s="8"/>
      <c r="H8" s="8"/>
      <c r="I8" s="8"/>
      <c r="J8" s="8"/>
      <c r="K8" s="8"/>
      <c r="L8" s="8"/>
      <c r="M8" s="8"/>
      <c r="N8" s="8"/>
      <c r="O8" s="2"/>
      <c r="P8" s="2"/>
    </row>
    <row r="9" spans="1:16" ht="15">
      <c r="A9" s="8"/>
      <c r="B9" s="8"/>
      <c r="C9" s="8"/>
      <c r="D9" s="8"/>
      <c r="E9" s="8"/>
      <c r="F9" s="8"/>
      <c r="G9" s="8"/>
      <c r="H9" s="8"/>
      <c r="I9" s="8"/>
      <c r="J9" s="8"/>
      <c r="K9" s="8"/>
      <c r="L9" s="8"/>
      <c r="M9" s="8"/>
      <c r="N9" s="8"/>
      <c r="O9" s="2"/>
      <c r="P9" s="2"/>
    </row>
    <row r="10" spans="1:16" ht="15">
      <c r="A10" s="1" t="s">
        <v>1258</v>
      </c>
      <c r="B10" s="6"/>
      <c r="C10" s="6"/>
      <c r="D10" s="6"/>
      <c r="E10" s="59"/>
      <c r="F10" s="59"/>
      <c r="G10" s="59"/>
      <c r="H10" s="59"/>
      <c r="I10" s="59"/>
      <c r="J10" s="59"/>
      <c r="K10" s="59"/>
      <c r="L10" s="522"/>
      <c r="M10" s="522"/>
      <c r="N10" s="158"/>
      <c r="O10" s="2"/>
      <c r="P10" s="2"/>
    </row>
    <row r="11" spans="1:16" ht="38.25" customHeight="1">
      <c r="A11" s="495" t="s">
        <v>1306</v>
      </c>
      <c r="B11" s="495" t="s">
        <v>1</v>
      </c>
      <c r="C11" s="495" t="s">
        <v>53</v>
      </c>
      <c r="D11" s="495" t="s">
        <v>54</v>
      </c>
      <c r="E11" s="162"/>
      <c r="F11" s="162"/>
      <c r="G11" s="162"/>
      <c r="H11" s="162"/>
      <c r="I11" s="162"/>
      <c r="J11" s="162"/>
      <c r="K11" s="162"/>
      <c r="L11" s="162"/>
      <c r="M11" s="162"/>
      <c r="N11" s="162"/>
      <c r="O11" s="2"/>
      <c r="P11" s="2"/>
    </row>
    <row r="12" spans="1:16" ht="15">
      <c r="A12" s="495"/>
      <c r="B12" s="495"/>
      <c r="C12" s="495"/>
      <c r="D12" s="495"/>
      <c r="E12" s="162"/>
      <c r="F12" s="162"/>
      <c r="G12" s="162"/>
      <c r="H12" s="162"/>
      <c r="I12" s="162"/>
      <c r="J12" s="162"/>
      <c r="K12" s="162"/>
      <c r="L12" s="162"/>
      <c r="M12" s="162"/>
      <c r="N12" s="162"/>
      <c r="O12" s="2"/>
      <c r="P12" s="2"/>
    </row>
    <row r="13" spans="1:16" ht="15">
      <c r="A13" s="166">
        <v>1</v>
      </c>
      <c r="B13" s="104">
        <v>2</v>
      </c>
      <c r="C13" s="166">
        <v>3</v>
      </c>
      <c r="D13" s="166">
        <v>4</v>
      </c>
      <c r="E13" s="162"/>
      <c r="F13" s="162"/>
      <c r="G13" s="162"/>
      <c r="H13" s="162"/>
      <c r="I13" s="162"/>
      <c r="J13" s="162"/>
      <c r="K13" s="162"/>
      <c r="L13" s="162"/>
      <c r="M13" s="162"/>
      <c r="N13" s="162"/>
      <c r="O13" s="2"/>
      <c r="P13" s="2"/>
    </row>
    <row r="14" spans="1:16" ht="29.25" customHeight="1">
      <c r="A14" s="202" t="s">
        <v>564</v>
      </c>
      <c r="B14" s="123" t="s">
        <v>1256</v>
      </c>
      <c r="C14" s="25" t="s">
        <v>490</v>
      </c>
      <c r="D14" s="26">
        <v>1</v>
      </c>
      <c r="E14" s="81"/>
      <c r="F14" s="159"/>
      <c r="G14" s="81"/>
      <c r="H14" s="81"/>
      <c r="I14" s="160"/>
      <c r="J14" s="159"/>
      <c r="K14" s="159"/>
      <c r="L14" s="159"/>
      <c r="M14" s="159"/>
      <c r="N14" s="159"/>
      <c r="O14" s="2"/>
      <c r="P14" s="2"/>
    </row>
    <row r="15" spans="1:16" ht="30.75" customHeight="1">
      <c r="A15" s="203" t="s">
        <v>166</v>
      </c>
      <c r="B15" s="71" t="s">
        <v>1254</v>
      </c>
      <c r="C15" s="21" t="s">
        <v>490</v>
      </c>
      <c r="D15" s="22">
        <v>1</v>
      </c>
      <c r="E15" s="81"/>
      <c r="F15" s="159"/>
      <c r="G15" s="81"/>
      <c r="H15" s="81"/>
      <c r="I15" s="160"/>
      <c r="J15" s="159"/>
      <c r="K15" s="159"/>
      <c r="L15" s="159"/>
      <c r="M15" s="159"/>
      <c r="N15" s="159"/>
      <c r="O15" s="2"/>
      <c r="P15" s="2"/>
    </row>
    <row r="16" spans="1:16" ht="34.5" customHeight="1">
      <c r="A16" s="203" t="s">
        <v>452</v>
      </c>
      <c r="B16" s="170" t="s">
        <v>1255</v>
      </c>
      <c r="C16" s="21" t="s">
        <v>490</v>
      </c>
      <c r="D16" s="22">
        <v>1</v>
      </c>
      <c r="E16" s="81"/>
      <c r="F16" s="159"/>
      <c r="G16" s="81"/>
      <c r="H16" s="81"/>
      <c r="I16" s="160"/>
      <c r="J16" s="159"/>
      <c r="K16" s="159"/>
      <c r="L16" s="159"/>
      <c r="M16" s="159"/>
      <c r="N16" s="159"/>
      <c r="O16" s="2"/>
      <c r="P16" s="2"/>
    </row>
    <row r="17" spans="1:16" ht="31.5" customHeight="1">
      <c r="A17" s="203" t="s">
        <v>214</v>
      </c>
      <c r="B17" s="170" t="s">
        <v>1305</v>
      </c>
      <c r="C17" s="21" t="s">
        <v>490</v>
      </c>
      <c r="D17" s="22">
        <v>1</v>
      </c>
      <c r="E17" s="81"/>
      <c r="F17" s="159"/>
      <c r="G17" s="81"/>
      <c r="H17" s="81"/>
      <c r="I17" s="160"/>
      <c r="J17" s="159"/>
      <c r="K17" s="159"/>
      <c r="L17" s="159"/>
      <c r="M17" s="159"/>
      <c r="N17" s="159"/>
      <c r="O17" s="2"/>
      <c r="P17" s="2"/>
    </row>
    <row r="18" spans="1:16" ht="35.25" customHeight="1">
      <c r="A18" s="204" t="s">
        <v>225</v>
      </c>
      <c r="B18" s="199" t="s">
        <v>1257</v>
      </c>
      <c r="C18" s="200" t="s">
        <v>492</v>
      </c>
      <c r="D18" s="201">
        <v>60</v>
      </c>
      <c r="E18" s="81"/>
      <c r="F18" s="159"/>
      <c r="G18" s="81"/>
      <c r="H18" s="81"/>
      <c r="I18" s="160"/>
      <c r="J18" s="159"/>
      <c r="K18" s="159"/>
      <c r="L18" s="159"/>
      <c r="M18" s="159"/>
      <c r="N18" s="159"/>
      <c r="O18" s="2"/>
      <c r="P18" s="2"/>
    </row>
    <row r="19" spans="1:16" s="125" customFormat="1" ht="15">
      <c r="A19" s="126"/>
      <c r="B19" s="127" t="s">
        <v>582</v>
      </c>
      <c r="C19" s="128"/>
      <c r="D19" s="129" t="e">
        <f>svod!#REF!</f>
        <v>#REF!</v>
      </c>
      <c r="E19" s="126"/>
      <c r="F19" s="126"/>
      <c r="G19" s="126"/>
      <c r="H19" s="126"/>
      <c r="I19" s="126"/>
      <c r="J19" s="126"/>
      <c r="K19" s="126"/>
      <c r="L19" s="126"/>
      <c r="M19" s="126"/>
      <c r="N19" s="130"/>
      <c r="O19" s="161"/>
      <c r="P19" s="161"/>
    </row>
    <row r="20" spans="1:16" s="125" customFormat="1" ht="15">
      <c r="A20" s="126"/>
      <c r="B20" s="127" t="s">
        <v>583</v>
      </c>
      <c r="C20" s="126"/>
      <c r="D20" s="129" t="e">
        <f>svod!#REF!</f>
        <v>#REF!</v>
      </c>
      <c r="E20" s="126"/>
      <c r="F20" s="126"/>
      <c r="G20" s="126"/>
      <c r="H20" s="126"/>
      <c r="I20" s="126"/>
      <c r="J20" s="126"/>
      <c r="K20" s="126"/>
      <c r="L20" s="126"/>
      <c r="M20" s="126"/>
      <c r="N20" s="131"/>
      <c r="O20" s="161"/>
      <c r="P20" s="161"/>
    </row>
    <row r="21" spans="1:16" s="125" customFormat="1" ht="15">
      <c r="A21" s="126"/>
      <c r="B21" s="127" t="s">
        <v>584</v>
      </c>
      <c r="C21" s="126"/>
      <c r="D21" s="132">
        <v>0.2409</v>
      </c>
      <c r="E21" s="126"/>
      <c r="F21" s="126"/>
      <c r="G21" s="126"/>
      <c r="H21" s="126"/>
      <c r="I21" s="126"/>
      <c r="J21" s="126"/>
      <c r="K21" s="126"/>
      <c r="L21" s="126"/>
      <c r="M21" s="126"/>
      <c r="N21" s="131"/>
      <c r="O21" s="161"/>
      <c r="P21" s="161"/>
    </row>
    <row r="22" spans="1:16" s="125" customFormat="1" ht="15">
      <c r="A22" s="126"/>
      <c r="B22" s="133" t="s">
        <v>579</v>
      </c>
      <c r="C22" s="126"/>
      <c r="D22" s="129"/>
      <c r="E22" s="126"/>
      <c r="F22" s="126"/>
      <c r="G22" s="126"/>
      <c r="H22" s="126"/>
      <c r="I22" s="126"/>
      <c r="J22" s="126"/>
      <c r="K22" s="126"/>
      <c r="L22" s="126"/>
      <c r="M22" s="126"/>
      <c r="N22" s="134"/>
      <c r="O22" s="161"/>
      <c r="P22" s="161"/>
    </row>
    <row r="23" spans="1:16" s="125" customFormat="1" ht="15">
      <c r="A23" s="126"/>
      <c r="B23" s="127" t="s">
        <v>585</v>
      </c>
      <c r="C23" s="126"/>
      <c r="D23" s="129">
        <v>0.21</v>
      </c>
      <c r="E23" s="126"/>
      <c r="F23" s="126"/>
      <c r="G23" s="126"/>
      <c r="H23" s="126"/>
      <c r="I23" s="126"/>
      <c r="J23" s="126"/>
      <c r="K23" s="126"/>
      <c r="L23" s="126"/>
      <c r="M23" s="126"/>
      <c r="N23" s="131"/>
      <c r="O23" s="161"/>
      <c r="P23" s="161"/>
    </row>
    <row r="24" spans="1:16" s="125" customFormat="1" ht="15">
      <c r="A24" s="126"/>
      <c r="B24" s="135" t="s">
        <v>581</v>
      </c>
      <c r="C24" s="126"/>
      <c r="D24" s="126"/>
      <c r="E24" s="126"/>
      <c r="F24" s="126"/>
      <c r="G24" s="126"/>
      <c r="H24" s="126"/>
      <c r="I24" s="126"/>
      <c r="J24" s="126"/>
      <c r="K24" s="126"/>
      <c r="L24" s="126"/>
      <c r="M24" s="126"/>
      <c r="N24" s="134"/>
      <c r="O24" s="161"/>
      <c r="P24" s="161"/>
    </row>
    <row r="25" spans="5:16" ht="15">
      <c r="E25" s="2"/>
      <c r="F25" s="2"/>
      <c r="G25" s="2"/>
      <c r="H25" s="2"/>
      <c r="I25" s="2"/>
      <c r="J25" s="2"/>
      <c r="K25" s="2"/>
      <c r="L25" s="2"/>
      <c r="M25" s="2"/>
      <c r="N25" s="2"/>
      <c r="O25" s="2"/>
      <c r="P25" s="2"/>
    </row>
    <row r="26" spans="5:16" ht="15">
      <c r="E26" s="2"/>
      <c r="F26" s="2"/>
      <c r="G26" s="2"/>
      <c r="H26" s="2"/>
      <c r="I26" s="2"/>
      <c r="J26" s="2"/>
      <c r="K26" s="2"/>
      <c r="L26" s="2"/>
      <c r="M26" s="2"/>
      <c r="N26" s="2"/>
      <c r="O26" s="2"/>
      <c r="P26" s="2"/>
    </row>
    <row r="27" spans="5:16" ht="15">
      <c r="E27" s="2"/>
      <c r="F27" s="2"/>
      <c r="G27" s="2"/>
      <c r="H27" s="2"/>
      <c r="I27" s="2"/>
      <c r="J27" s="2"/>
      <c r="K27" s="2"/>
      <c r="L27" s="2"/>
      <c r="M27" s="2"/>
      <c r="N27" s="2"/>
      <c r="O27" s="2"/>
      <c r="P27" s="2"/>
    </row>
  </sheetData>
  <sheetProtection/>
  <mergeCells count="8">
    <mergeCell ref="L10:M10"/>
    <mergeCell ref="A2:E2"/>
    <mergeCell ref="A6:D6"/>
    <mergeCell ref="A7:D7"/>
    <mergeCell ref="C11:C12"/>
    <mergeCell ref="D11:D12"/>
    <mergeCell ref="B11:B12"/>
    <mergeCell ref="A11:A12"/>
  </mergeCells>
  <printOptions/>
  <pageMargins left="0.7874015748031497" right="0.1968503937007874" top="0.984251968503937" bottom="0.3937007874015748" header="0.31496062992125984" footer="0"/>
  <pageSetup orientation="portrait" paperSize="9" scale="80" r:id="rId1"/>
  <headerFooter>
    <oddFooter>&amp;CPage &amp;P of &amp;N</oddFooter>
  </headerFooter>
</worksheet>
</file>

<file path=xl/worksheets/sheet11.xml><?xml version="1.0" encoding="utf-8"?>
<worksheet xmlns="http://schemas.openxmlformats.org/spreadsheetml/2006/main" xmlns:r="http://schemas.openxmlformats.org/officeDocument/2006/relationships">
  <dimension ref="A1:E28"/>
  <sheetViews>
    <sheetView zoomScale="95" zoomScaleNormal="95" zoomScalePageLayoutView="0" workbookViewId="0" topLeftCell="A1">
      <selection activeCell="A5" sqref="A5:IV5"/>
    </sheetView>
  </sheetViews>
  <sheetFormatPr defaultColWidth="9.140625" defaultRowHeight="15"/>
  <cols>
    <col min="1" max="1" width="5.28125" style="0" customWidth="1"/>
    <col min="2" max="2" width="47.28125" style="0" customWidth="1"/>
    <col min="3" max="3" width="24.57421875" style="0" customWidth="1"/>
    <col min="4" max="4" width="25.421875" style="0" customWidth="1"/>
  </cols>
  <sheetData>
    <row r="1" spans="1:5" ht="15">
      <c r="A1" s="4" t="s">
        <v>1354</v>
      </c>
      <c r="B1" s="353"/>
      <c r="C1" s="1"/>
      <c r="D1" s="353"/>
      <c r="E1" s="353"/>
    </row>
    <row r="2" spans="1:3" ht="15">
      <c r="A2" s="4"/>
      <c r="C2" s="1"/>
    </row>
    <row r="3" spans="1:5" ht="15">
      <c r="A3" s="494" t="s">
        <v>1337</v>
      </c>
      <c r="B3" s="494"/>
      <c r="C3" s="494"/>
      <c r="D3" s="494"/>
      <c r="E3" s="494"/>
    </row>
    <row r="4" spans="1:5" ht="15">
      <c r="A4" s="494"/>
      <c r="B4" s="494"/>
      <c r="C4" s="494"/>
      <c r="D4" s="494"/>
      <c r="E4" s="494"/>
    </row>
    <row r="5" spans="1:3" ht="15">
      <c r="A5" s="5"/>
      <c r="C5" s="1"/>
    </row>
    <row r="6" spans="1:4" ht="30" customHeight="1">
      <c r="A6" s="486" t="s">
        <v>1269</v>
      </c>
      <c r="B6" s="486"/>
      <c r="C6" s="486"/>
      <c r="D6" s="486"/>
    </row>
    <row r="7" spans="1:4" ht="15">
      <c r="A7" s="523" t="s">
        <v>587</v>
      </c>
      <c r="B7" s="523"/>
      <c r="C7" s="523"/>
      <c r="D7" s="523"/>
    </row>
    <row r="8" spans="1:4" ht="15">
      <c r="A8" s="6"/>
      <c r="B8" s="6"/>
      <c r="C8" s="14"/>
      <c r="D8" s="14"/>
    </row>
    <row r="9" spans="1:4" ht="15">
      <c r="A9" s="6"/>
      <c r="B9" s="6"/>
      <c r="C9" s="14"/>
      <c r="D9" s="14"/>
    </row>
    <row r="10" spans="1:4" ht="15">
      <c r="A10" s="1" t="s">
        <v>1258</v>
      </c>
      <c r="B10" s="6"/>
      <c r="C10" s="6"/>
      <c r="D10" s="6"/>
    </row>
    <row r="11" spans="1:4" ht="15" customHeight="1">
      <c r="A11" s="496" t="s">
        <v>0</v>
      </c>
      <c r="B11" s="496" t="s">
        <v>1</v>
      </c>
      <c r="C11" s="496" t="s">
        <v>53</v>
      </c>
      <c r="D11" s="496" t="s">
        <v>54</v>
      </c>
    </row>
    <row r="12" spans="1:4" ht="15">
      <c r="A12" s="497"/>
      <c r="B12" s="497"/>
      <c r="C12" s="497"/>
      <c r="D12" s="497"/>
    </row>
    <row r="13" spans="1:4" ht="15">
      <c r="A13" s="16">
        <v>1</v>
      </c>
      <c r="B13" s="15">
        <v>2</v>
      </c>
      <c r="C13" s="16">
        <v>3</v>
      </c>
      <c r="D13" s="16">
        <v>4</v>
      </c>
    </row>
    <row r="14" spans="1:4" ht="25.5">
      <c r="A14" s="27">
        <v>1</v>
      </c>
      <c r="B14" s="24" t="s">
        <v>1259</v>
      </c>
      <c r="C14" s="28" t="s">
        <v>492</v>
      </c>
      <c r="D14" s="29">
        <v>7</v>
      </c>
    </row>
    <row r="15" spans="1:4" ht="25.5">
      <c r="A15" s="19">
        <v>2</v>
      </c>
      <c r="B15" s="20" t="s">
        <v>1260</v>
      </c>
      <c r="C15" s="28" t="s">
        <v>492</v>
      </c>
      <c r="D15" s="30">
        <f>665.3+282.6</f>
        <v>947.9</v>
      </c>
    </row>
    <row r="16" spans="1:4" ht="15">
      <c r="A16" s="19">
        <v>3</v>
      </c>
      <c r="B16" s="20" t="s">
        <v>1261</v>
      </c>
      <c r="C16" s="28" t="s">
        <v>490</v>
      </c>
      <c r="D16" s="30">
        <v>1</v>
      </c>
    </row>
    <row r="17" spans="1:4" ht="25.5">
      <c r="A17" s="19">
        <v>4</v>
      </c>
      <c r="B17" s="20" t="s">
        <v>1262</v>
      </c>
      <c r="C17" s="28" t="s">
        <v>492</v>
      </c>
      <c r="D17" s="30">
        <v>9.6</v>
      </c>
    </row>
    <row r="18" spans="1:4" ht="15">
      <c r="A18" s="19">
        <v>5</v>
      </c>
      <c r="B18" s="20" t="s">
        <v>1263</v>
      </c>
      <c r="C18" s="28" t="s">
        <v>492</v>
      </c>
      <c r="D18" s="30">
        <v>177.33</v>
      </c>
    </row>
    <row r="19" spans="1:4" ht="15">
      <c r="A19" s="19">
        <v>6</v>
      </c>
      <c r="B19" s="20" t="s">
        <v>1264</v>
      </c>
      <c r="C19" s="28" t="s">
        <v>492</v>
      </c>
      <c r="D19" s="30">
        <v>26.16</v>
      </c>
    </row>
    <row r="20" spans="1:4" ht="15">
      <c r="A20" s="19">
        <v>7</v>
      </c>
      <c r="B20" s="20" t="s">
        <v>1265</v>
      </c>
      <c r="C20" s="28" t="s">
        <v>490</v>
      </c>
      <c r="D20" s="30">
        <v>1</v>
      </c>
    </row>
    <row r="21" spans="1:4" ht="25.5">
      <c r="A21" s="19">
        <v>8</v>
      </c>
      <c r="B21" s="20" t="s">
        <v>1307</v>
      </c>
      <c r="C21" s="21" t="s">
        <v>493</v>
      </c>
      <c r="D21" s="22">
        <v>96</v>
      </c>
    </row>
    <row r="22" spans="1:4" ht="15">
      <c r="A22" s="19">
        <v>9</v>
      </c>
      <c r="B22" s="20" t="s">
        <v>1266</v>
      </c>
      <c r="C22" s="28" t="s">
        <v>490</v>
      </c>
      <c r="D22" s="30">
        <v>2</v>
      </c>
    </row>
    <row r="23" spans="1:4" ht="15">
      <c r="A23" s="136"/>
      <c r="B23" s="137" t="s">
        <v>582</v>
      </c>
      <c r="C23" s="128"/>
      <c r="D23" s="138" t="e">
        <f>svod!#REF!</f>
        <v>#REF!</v>
      </c>
    </row>
    <row r="24" spans="1:4" ht="15">
      <c r="A24" s="136"/>
      <c r="B24" s="137" t="s">
        <v>583</v>
      </c>
      <c r="C24" s="136"/>
      <c r="D24" s="138" t="e">
        <f>svod!#REF!</f>
        <v>#REF!</v>
      </c>
    </row>
    <row r="25" spans="1:4" ht="15">
      <c r="A25" s="136"/>
      <c r="B25" s="137" t="s">
        <v>578</v>
      </c>
      <c r="C25" s="136"/>
      <c r="D25" s="140">
        <v>0.2409</v>
      </c>
    </row>
    <row r="26" spans="1:4" ht="15">
      <c r="A26" s="136"/>
      <c r="B26" s="141" t="s">
        <v>579</v>
      </c>
      <c r="C26" s="136"/>
      <c r="D26" s="138"/>
    </row>
    <row r="27" spans="1:4" ht="15">
      <c r="A27" s="136"/>
      <c r="B27" s="137" t="s">
        <v>580</v>
      </c>
      <c r="C27" s="136"/>
      <c r="D27" s="138">
        <v>0.21</v>
      </c>
    </row>
    <row r="28" spans="1:4" ht="15">
      <c r="A28" s="136"/>
      <c r="B28" s="142" t="s">
        <v>581</v>
      </c>
      <c r="C28" s="136"/>
      <c r="D28" s="136"/>
    </row>
  </sheetData>
  <sheetProtection/>
  <mergeCells count="7">
    <mergeCell ref="A7:D7"/>
    <mergeCell ref="A3:E4"/>
    <mergeCell ref="A11:A12"/>
    <mergeCell ref="B11:B12"/>
    <mergeCell ref="C11:C12"/>
    <mergeCell ref="D11:D12"/>
    <mergeCell ref="A6:D6"/>
  </mergeCells>
  <printOptions/>
  <pageMargins left="0.7874015748031497" right="0.1968503937007874" top="0.984251968503937" bottom="0.3937007874015748" header="0.31496062992125984" footer="0"/>
  <pageSetup horizontalDpi="600" verticalDpi="600" orientation="portrait" paperSize="9" scale="80" r:id="rId1"/>
  <headerFooter>
    <oddFooter>&amp;CPage &amp;P of &amp;N</oddFooter>
  </headerFooter>
</worksheet>
</file>

<file path=xl/worksheets/sheet12.xml><?xml version="1.0" encoding="utf-8"?>
<worksheet xmlns="http://schemas.openxmlformats.org/spreadsheetml/2006/main" xmlns:r="http://schemas.openxmlformats.org/officeDocument/2006/relationships">
  <dimension ref="A1:E60"/>
  <sheetViews>
    <sheetView zoomScalePageLayoutView="0" workbookViewId="0" topLeftCell="A1">
      <selection activeCell="A5" sqref="A5:IV5"/>
    </sheetView>
  </sheetViews>
  <sheetFormatPr defaultColWidth="9.140625" defaultRowHeight="15"/>
  <cols>
    <col min="1" max="1" width="6.421875" style="84" customWidth="1"/>
    <col min="2" max="2" width="74.421875" style="0" customWidth="1"/>
    <col min="3" max="3" width="13.421875" style="0" customWidth="1"/>
    <col min="4" max="4" width="12.7109375" style="0" customWidth="1"/>
  </cols>
  <sheetData>
    <row r="1" spans="1:4" ht="15">
      <c r="A1" s="493" t="s">
        <v>1354</v>
      </c>
      <c r="B1" s="493"/>
      <c r="C1" s="493"/>
      <c r="D1" s="493"/>
    </row>
    <row r="2" spans="1:4" ht="4.5" customHeight="1">
      <c r="A2" s="493"/>
      <c r="B2" s="493"/>
      <c r="C2" s="493"/>
      <c r="D2" s="493"/>
    </row>
    <row r="3" spans="1:4" ht="15">
      <c r="A3" s="524" t="s">
        <v>1270</v>
      </c>
      <c r="B3" s="524"/>
      <c r="C3" s="524"/>
      <c r="D3" s="524"/>
    </row>
    <row r="4" spans="1:4" ht="15">
      <c r="A4" s="524"/>
      <c r="B4" s="524"/>
      <c r="C4" s="524"/>
      <c r="D4" s="524"/>
    </row>
    <row r="5" spans="1:4" ht="29.25" customHeight="1">
      <c r="A5" s="525" t="s">
        <v>1271</v>
      </c>
      <c r="B5" s="525"/>
      <c r="C5" s="525"/>
      <c r="D5" s="525"/>
    </row>
    <row r="6" spans="1:5" ht="15">
      <c r="A6" s="523" t="s">
        <v>640</v>
      </c>
      <c r="B6" s="523"/>
      <c r="C6" s="523"/>
      <c r="D6" s="523"/>
      <c r="E6" s="2"/>
    </row>
    <row r="7" spans="1:5" ht="28.5" customHeight="1">
      <c r="A7" s="363" t="s">
        <v>1258</v>
      </c>
      <c r="B7" s="59"/>
      <c r="C7" s="59"/>
      <c r="D7" s="59"/>
      <c r="E7" s="2"/>
    </row>
    <row r="8" spans="1:4" ht="15" customHeight="1">
      <c r="A8" s="496" t="s">
        <v>1306</v>
      </c>
      <c r="B8" s="496" t="s">
        <v>1</v>
      </c>
      <c r="C8" s="496" t="s">
        <v>53</v>
      </c>
      <c r="D8" s="496" t="s">
        <v>54</v>
      </c>
    </row>
    <row r="9" spans="1:4" ht="15">
      <c r="A9" s="497"/>
      <c r="B9" s="497"/>
      <c r="C9" s="497"/>
      <c r="D9" s="497"/>
    </row>
    <row r="10" spans="1:4" ht="15">
      <c r="A10" s="169">
        <v>1</v>
      </c>
      <c r="B10" s="104">
        <v>2</v>
      </c>
      <c r="C10" s="169">
        <v>3</v>
      </c>
      <c r="D10" s="169">
        <v>4</v>
      </c>
    </row>
    <row r="11" spans="1:4" ht="15">
      <c r="A11" s="196" t="s">
        <v>564</v>
      </c>
      <c r="B11" s="39" t="s">
        <v>494</v>
      </c>
      <c r="C11" s="40" t="s">
        <v>493</v>
      </c>
      <c r="D11" s="41">
        <v>2</v>
      </c>
    </row>
    <row r="12" spans="1:4" ht="15">
      <c r="A12" s="197"/>
      <c r="B12" s="31" t="s">
        <v>495</v>
      </c>
      <c r="C12" s="33" t="s">
        <v>493</v>
      </c>
      <c r="D12" s="30">
        <v>2.14</v>
      </c>
    </row>
    <row r="13" spans="1:4" ht="15">
      <c r="A13" s="197"/>
      <c r="B13" s="31" t="s">
        <v>496</v>
      </c>
      <c r="C13" s="33" t="s">
        <v>493</v>
      </c>
      <c r="D13" s="30">
        <v>0.22</v>
      </c>
    </row>
    <row r="14" spans="1:4" ht="15">
      <c r="A14" s="197" t="s">
        <v>166</v>
      </c>
      <c r="B14" s="37" t="s">
        <v>714</v>
      </c>
      <c r="C14" s="34" t="s">
        <v>490</v>
      </c>
      <c r="D14" s="30">
        <v>1</v>
      </c>
    </row>
    <row r="15" spans="1:4" ht="15">
      <c r="A15" s="197"/>
      <c r="B15" s="32" t="s">
        <v>497</v>
      </c>
      <c r="C15" s="35" t="s">
        <v>490</v>
      </c>
      <c r="D15" s="30">
        <v>1</v>
      </c>
    </row>
    <row r="16" spans="1:4" ht="15">
      <c r="A16" s="197"/>
      <c r="B16" s="32" t="s">
        <v>498</v>
      </c>
      <c r="C16" s="35" t="s">
        <v>490</v>
      </c>
      <c r="D16" s="30">
        <v>1</v>
      </c>
    </row>
    <row r="17" spans="1:4" ht="15.75" customHeight="1">
      <c r="A17" s="197"/>
      <c r="B17" s="52" t="s">
        <v>499</v>
      </c>
      <c r="C17" s="33" t="s">
        <v>492</v>
      </c>
      <c r="D17" s="30">
        <v>23</v>
      </c>
    </row>
    <row r="18" spans="1:4" ht="15">
      <c r="A18" s="197"/>
      <c r="B18" s="31" t="s">
        <v>716</v>
      </c>
      <c r="C18" s="36" t="s">
        <v>505</v>
      </c>
      <c r="D18" s="22">
        <v>1</v>
      </c>
    </row>
    <row r="19" spans="1:4" ht="15">
      <c r="A19" s="197"/>
      <c r="B19" s="31" t="s">
        <v>1267</v>
      </c>
      <c r="C19" s="36" t="s">
        <v>505</v>
      </c>
      <c r="D19" s="22">
        <v>4</v>
      </c>
    </row>
    <row r="20" spans="1:4" ht="15">
      <c r="A20" s="197"/>
      <c r="B20" s="31" t="s">
        <v>502</v>
      </c>
      <c r="C20" s="33" t="s">
        <v>492</v>
      </c>
      <c r="D20" s="22">
        <v>11</v>
      </c>
    </row>
    <row r="21" spans="1:4" ht="15">
      <c r="A21" s="197"/>
      <c r="B21" s="31" t="s">
        <v>503</v>
      </c>
      <c r="C21" s="33" t="s">
        <v>493</v>
      </c>
      <c r="D21" s="22">
        <v>0.6</v>
      </c>
    </row>
    <row r="22" spans="1:4" ht="15">
      <c r="A22" s="197"/>
      <c r="B22" s="31" t="s">
        <v>504</v>
      </c>
      <c r="C22" s="33" t="s">
        <v>493</v>
      </c>
      <c r="D22" s="22">
        <v>1.7</v>
      </c>
    </row>
    <row r="23" spans="1:4" ht="15">
      <c r="A23" s="197" t="s">
        <v>452</v>
      </c>
      <c r="B23" s="38" t="s">
        <v>500</v>
      </c>
      <c r="C23" s="34" t="s">
        <v>490</v>
      </c>
      <c r="D23" s="30">
        <v>1</v>
      </c>
    </row>
    <row r="24" spans="1:4" ht="15">
      <c r="A24" s="197"/>
      <c r="B24" s="32" t="s">
        <v>501</v>
      </c>
      <c r="C24" s="35" t="s">
        <v>490</v>
      </c>
      <c r="D24" s="30">
        <v>1</v>
      </c>
    </row>
    <row r="25" spans="1:4" ht="15">
      <c r="A25" s="197"/>
      <c r="B25" s="32" t="s">
        <v>498</v>
      </c>
      <c r="C25" s="35" t="s">
        <v>490</v>
      </c>
      <c r="D25" s="30">
        <v>1</v>
      </c>
    </row>
    <row r="26" spans="1:4" ht="15">
      <c r="A26" s="197"/>
      <c r="B26" s="31" t="s">
        <v>716</v>
      </c>
      <c r="C26" s="36" t="s">
        <v>505</v>
      </c>
      <c r="D26" s="22">
        <v>1</v>
      </c>
    </row>
    <row r="27" spans="1:4" ht="15">
      <c r="A27" s="354" t="s">
        <v>214</v>
      </c>
      <c r="B27" s="76" t="s">
        <v>715</v>
      </c>
      <c r="C27" s="35" t="s">
        <v>490</v>
      </c>
      <c r="D27" s="78">
        <v>1</v>
      </c>
    </row>
    <row r="28" spans="1:4" ht="15">
      <c r="A28" s="354"/>
      <c r="B28" s="77" t="s">
        <v>501</v>
      </c>
      <c r="C28" s="35" t="s">
        <v>490</v>
      </c>
      <c r="D28" s="78">
        <v>1</v>
      </c>
    </row>
    <row r="29" spans="1:4" ht="15">
      <c r="A29" s="197"/>
      <c r="B29" s="175" t="s">
        <v>498</v>
      </c>
      <c r="C29" s="35" t="s">
        <v>490</v>
      </c>
      <c r="D29" s="22">
        <v>1</v>
      </c>
    </row>
    <row r="30" spans="1:4" ht="15">
      <c r="A30" s="197"/>
      <c r="B30" s="362" t="s">
        <v>1272</v>
      </c>
      <c r="C30" s="35" t="s">
        <v>490</v>
      </c>
      <c r="D30" s="22">
        <v>1</v>
      </c>
    </row>
    <row r="31" spans="1:4" ht="15">
      <c r="A31" s="197"/>
      <c r="B31" s="361" t="s">
        <v>1273</v>
      </c>
      <c r="C31" s="35" t="s">
        <v>505</v>
      </c>
      <c r="D31" s="22">
        <v>1</v>
      </c>
    </row>
    <row r="32" spans="1:5" ht="402" customHeight="1">
      <c r="A32" s="357" t="s">
        <v>225</v>
      </c>
      <c r="B32" s="358" t="s">
        <v>1338</v>
      </c>
      <c r="C32" s="359" t="s">
        <v>490</v>
      </c>
      <c r="D32" s="360">
        <v>1</v>
      </c>
      <c r="E32" s="2"/>
    </row>
    <row r="33" spans="1:4" ht="15">
      <c r="A33" s="355"/>
      <c r="B33" s="171"/>
      <c r="C33" s="128"/>
      <c r="D33" s="144"/>
    </row>
    <row r="34" spans="1:4" ht="15">
      <c r="A34" s="355"/>
      <c r="B34" s="172"/>
      <c r="C34" s="143"/>
      <c r="D34" s="144" t="e">
        <f>svod!#REF!</f>
        <v>#REF!</v>
      </c>
    </row>
    <row r="35" spans="1:4" ht="15">
      <c r="A35" s="355"/>
      <c r="B35" s="172"/>
      <c r="C35" s="143"/>
      <c r="D35" s="145">
        <v>0.2409</v>
      </c>
    </row>
    <row r="36" spans="1:4" ht="15">
      <c r="A36" s="355"/>
      <c r="B36" s="172"/>
      <c r="C36" s="143"/>
      <c r="D36" s="144"/>
    </row>
    <row r="37" spans="1:4" ht="15">
      <c r="A37" s="355"/>
      <c r="B37" s="172"/>
      <c r="C37" s="143"/>
      <c r="D37" s="144">
        <v>0.21</v>
      </c>
    </row>
    <row r="38" spans="1:4" ht="15">
      <c r="A38" s="355"/>
      <c r="B38" s="172"/>
      <c r="C38" s="143"/>
      <c r="D38" s="139"/>
    </row>
    <row r="39" ht="15">
      <c r="B39" s="172"/>
    </row>
    <row r="40" ht="15">
      <c r="B40" s="172"/>
    </row>
    <row r="41" ht="15">
      <c r="B41" s="172"/>
    </row>
    <row r="42" spans="1:4" ht="15">
      <c r="A42" s="356"/>
      <c r="B42" s="172"/>
      <c r="C42" s="2"/>
      <c r="D42" s="2"/>
    </row>
    <row r="43" spans="1:4" ht="15">
      <c r="A43" s="356"/>
      <c r="B43" s="172"/>
      <c r="C43" s="2"/>
      <c r="D43" s="2"/>
    </row>
    <row r="44" spans="1:4" ht="15">
      <c r="A44" s="356"/>
      <c r="B44" s="172"/>
      <c r="C44" s="2"/>
      <c r="D44" s="2"/>
    </row>
    <row r="45" spans="1:4" ht="15">
      <c r="A45" s="356"/>
      <c r="B45" s="172"/>
      <c r="C45" s="79"/>
      <c r="D45" s="80"/>
    </row>
    <row r="46" spans="1:4" ht="15">
      <c r="A46" s="356"/>
      <c r="B46" s="173"/>
      <c r="C46" s="2"/>
      <c r="D46" s="2"/>
    </row>
    <row r="47" spans="1:4" ht="15">
      <c r="A47" s="356"/>
      <c r="B47" s="172"/>
      <c r="C47" s="82"/>
      <c r="D47" s="81"/>
    </row>
    <row r="48" ht="15">
      <c r="B48" s="172"/>
    </row>
    <row r="49" ht="15">
      <c r="B49" s="172"/>
    </row>
    <row r="50" ht="15">
      <c r="B50" s="172"/>
    </row>
    <row r="51" ht="15">
      <c r="B51" s="172"/>
    </row>
    <row r="52" ht="15">
      <c r="B52" s="172"/>
    </row>
    <row r="53" ht="15">
      <c r="B53" s="172"/>
    </row>
    <row r="54" ht="15">
      <c r="B54" s="172"/>
    </row>
    <row r="55" ht="15">
      <c r="B55" s="172"/>
    </row>
    <row r="56" ht="15">
      <c r="B56" s="172"/>
    </row>
    <row r="57" ht="15">
      <c r="B57" s="172"/>
    </row>
    <row r="58" ht="15">
      <c r="B58" s="172"/>
    </row>
    <row r="59" ht="15">
      <c r="B59" s="172"/>
    </row>
    <row r="60" ht="15">
      <c r="B60" s="174"/>
    </row>
  </sheetData>
  <sheetProtection/>
  <mergeCells count="8">
    <mergeCell ref="A3:D4"/>
    <mergeCell ref="A1:D2"/>
    <mergeCell ref="A6:D6"/>
    <mergeCell ref="A5:D5"/>
    <mergeCell ref="A8:A9"/>
    <mergeCell ref="B8:B9"/>
    <mergeCell ref="C8:C9"/>
    <mergeCell ref="D8:D9"/>
  </mergeCells>
  <printOptions/>
  <pageMargins left="0.5905511811023623" right="0.1968503937007874" top="0.7874015748031497" bottom="0.1968503937007874" header="0.31496062992125984" footer="0"/>
  <pageSetup horizontalDpi="600" verticalDpi="600" orientation="portrait" paperSize="9" scale="80" r:id="rId1"/>
  <headerFooter>
    <oddFooter>&amp;CPage &amp;P of &amp;N</oddFooter>
  </headerFooter>
</worksheet>
</file>

<file path=xl/worksheets/sheet13.xml><?xml version="1.0" encoding="utf-8"?>
<worksheet xmlns="http://schemas.openxmlformats.org/spreadsheetml/2006/main" xmlns:r="http://schemas.openxmlformats.org/officeDocument/2006/relationships">
  <dimension ref="A1:D86"/>
  <sheetViews>
    <sheetView zoomScale="84" zoomScaleNormal="84" zoomScalePageLayoutView="0" workbookViewId="0" topLeftCell="A1">
      <selection activeCell="A5" sqref="A5:IV5"/>
    </sheetView>
  </sheetViews>
  <sheetFormatPr defaultColWidth="9.140625" defaultRowHeight="15"/>
  <cols>
    <col min="1" max="1" width="6.00390625" style="0" customWidth="1"/>
    <col min="2" max="2" width="47.57421875" style="0" customWidth="1"/>
    <col min="3" max="3" width="25.8515625" style="0" customWidth="1"/>
    <col min="4" max="4" width="26.7109375" style="0" customWidth="1"/>
    <col min="5" max="5" width="9.28125" style="0" bestFit="1" customWidth="1"/>
  </cols>
  <sheetData>
    <row r="1" spans="1:4" ht="15">
      <c r="A1" s="493" t="s">
        <v>1354</v>
      </c>
      <c r="B1" s="493"/>
      <c r="C1" s="493"/>
      <c r="D1" s="493"/>
    </row>
    <row r="2" spans="1:4" ht="15">
      <c r="A2" s="493"/>
      <c r="B2" s="493"/>
      <c r="C2" s="493"/>
      <c r="D2" s="493"/>
    </row>
    <row r="3" spans="1:4" ht="15">
      <c r="A3" s="494" t="s">
        <v>1270</v>
      </c>
      <c r="B3" s="494"/>
      <c r="C3" s="494"/>
      <c r="D3" s="494"/>
    </row>
    <row r="4" spans="1:4" ht="15">
      <c r="A4" s="494"/>
      <c r="B4" s="494"/>
      <c r="C4" s="494"/>
      <c r="D4" s="494"/>
    </row>
    <row r="5" spans="1:4" ht="43.5" customHeight="1">
      <c r="A5" s="486" t="s">
        <v>1274</v>
      </c>
      <c r="B5" s="486"/>
      <c r="C5" s="486"/>
      <c r="D5" s="486"/>
    </row>
    <row r="6" spans="1:4" ht="15">
      <c r="A6" s="523" t="s">
        <v>641</v>
      </c>
      <c r="B6" s="523"/>
      <c r="C6" s="523"/>
      <c r="D6" s="523"/>
    </row>
    <row r="7" spans="1:4" ht="15">
      <c r="A7" s="6"/>
      <c r="B7" s="6"/>
      <c r="C7" s="14"/>
      <c r="D7" s="14"/>
    </row>
    <row r="8" spans="1:4" ht="15">
      <c r="A8" s="6"/>
      <c r="B8" s="6"/>
      <c r="C8" s="14"/>
      <c r="D8" s="14"/>
    </row>
    <row r="9" spans="1:4" ht="15">
      <c r="A9" s="1" t="s">
        <v>1258</v>
      </c>
      <c r="B9" s="6"/>
      <c r="C9" s="6"/>
      <c r="D9" s="6"/>
    </row>
    <row r="10" spans="1:4" ht="15" customHeight="1">
      <c r="A10" s="496" t="s">
        <v>0</v>
      </c>
      <c r="B10" s="496" t="s">
        <v>1</v>
      </c>
      <c r="C10" s="496" t="s">
        <v>53</v>
      </c>
      <c r="D10" s="496" t="s">
        <v>54</v>
      </c>
    </row>
    <row r="11" spans="1:4" ht="15">
      <c r="A11" s="497"/>
      <c r="B11" s="497"/>
      <c r="C11" s="497"/>
      <c r="D11" s="497"/>
    </row>
    <row r="12" spans="1:4" ht="15">
      <c r="A12" s="16">
        <v>1</v>
      </c>
      <c r="B12" s="15">
        <v>2</v>
      </c>
      <c r="C12" s="16">
        <v>3</v>
      </c>
      <c r="D12" s="16">
        <v>4</v>
      </c>
    </row>
    <row r="13" spans="1:4" ht="15">
      <c r="A13" s="23">
        <v>1</v>
      </c>
      <c r="B13" s="91" t="s">
        <v>508</v>
      </c>
      <c r="C13" s="47" t="s">
        <v>492</v>
      </c>
      <c r="D13" s="41">
        <v>724.8</v>
      </c>
    </row>
    <row r="14" spans="1:4" ht="15">
      <c r="A14" s="23"/>
      <c r="B14" s="91" t="s">
        <v>1275</v>
      </c>
      <c r="C14" s="47" t="s">
        <v>134</v>
      </c>
      <c r="D14" s="41">
        <v>36.24</v>
      </c>
    </row>
    <row r="15" spans="1:4" ht="15">
      <c r="A15" s="42"/>
      <c r="B15" s="45" t="s">
        <v>509</v>
      </c>
      <c r="C15" s="33" t="s">
        <v>492</v>
      </c>
      <c r="D15" s="41">
        <v>761.04</v>
      </c>
    </row>
    <row r="16" spans="1:4" ht="15">
      <c r="A16" s="19">
        <v>2</v>
      </c>
      <c r="B16" s="92" t="s">
        <v>510</v>
      </c>
      <c r="C16" s="34" t="s">
        <v>492</v>
      </c>
      <c r="D16" s="41">
        <v>121.9</v>
      </c>
    </row>
    <row r="17" spans="1:4" ht="15">
      <c r="A17" s="42"/>
      <c r="B17" s="92" t="s">
        <v>511</v>
      </c>
      <c r="C17" s="33" t="s">
        <v>492</v>
      </c>
      <c r="D17" s="41">
        <v>127.99</v>
      </c>
    </row>
    <row r="18" spans="1:4" ht="15">
      <c r="A18" s="19">
        <v>3</v>
      </c>
      <c r="B18" s="92" t="s">
        <v>1044</v>
      </c>
      <c r="C18" s="34" t="s">
        <v>492</v>
      </c>
      <c r="D18" s="41">
        <v>846.7</v>
      </c>
    </row>
    <row r="19" spans="1:4" ht="15">
      <c r="A19" s="43"/>
      <c r="B19" s="88" t="s">
        <v>1045</v>
      </c>
      <c r="C19" s="35" t="s">
        <v>492</v>
      </c>
      <c r="D19" s="41">
        <v>931.37</v>
      </c>
    </row>
    <row r="20" spans="1:4" ht="15">
      <c r="A20" s="43"/>
      <c r="B20" s="88" t="s">
        <v>1046</v>
      </c>
      <c r="C20" s="35" t="s">
        <v>51</v>
      </c>
      <c r="D20" s="41">
        <v>23.09</v>
      </c>
    </row>
    <row r="21" spans="1:4" ht="15">
      <c r="A21" s="43"/>
      <c r="B21" s="88" t="s">
        <v>512</v>
      </c>
      <c r="C21" s="35" t="s">
        <v>492</v>
      </c>
      <c r="D21" s="41">
        <v>880.57</v>
      </c>
    </row>
    <row r="22" spans="1:4" ht="15">
      <c r="A22" s="44"/>
      <c r="B22" s="32" t="s">
        <v>513</v>
      </c>
      <c r="C22" s="35" t="s">
        <v>49</v>
      </c>
      <c r="D22" s="41">
        <v>900.6</v>
      </c>
    </row>
    <row r="23" spans="1:4" ht="15">
      <c r="A23" s="44"/>
      <c r="B23" s="32" t="s">
        <v>514</v>
      </c>
      <c r="C23" s="35" t="s">
        <v>492</v>
      </c>
      <c r="D23" s="41">
        <v>846.7</v>
      </c>
    </row>
    <row r="24" spans="1:4" ht="38.25">
      <c r="A24" s="19">
        <v>4</v>
      </c>
      <c r="B24" s="46" t="s">
        <v>515</v>
      </c>
      <c r="C24" s="34" t="s">
        <v>492</v>
      </c>
      <c r="D24" s="41">
        <v>136.1</v>
      </c>
    </row>
    <row r="25" spans="1:4" ht="15">
      <c r="A25" s="44"/>
      <c r="B25" s="32" t="s">
        <v>516</v>
      </c>
      <c r="C25" s="35" t="s">
        <v>49</v>
      </c>
      <c r="D25" s="41">
        <v>380.82</v>
      </c>
    </row>
    <row r="26" spans="1:4" ht="15">
      <c r="A26" s="44"/>
      <c r="B26" s="32" t="s">
        <v>517</v>
      </c>
      <c r="C26" s="35" t="s">
        <v>49</v>
      </c>
      <c r="D26" s="41">
        <v>126.44</v>
      </c>
    </row>
    <row r="27" spans="1:4" ht="15">
      <c r="A27" s="44"/>
      <c r="B27" s="32" t="s">
        <v>518</v>
      </c>
      <c r="C27" s="35" t="s">
        <v>490</v>
      </c>
      <c r="D27" s="41">
        <v>1</v>
      </c>
    </row>
    <row r="28" spans="1:4" ht="15">
      <c r="A28" s="44"/>
      <c r="B28" s="32" t="s">
        <v>519</v>
      </c>
      <c r="C28" s="35" t="s">
        <v>492</v>
      </c>
      <c r="D28" s="41">
        <v>151.78</v>
      </c>
    </row>
    <row r="29" spans="1:4" ht="15">
      <c r="A29" s="44"/>
      <c r="B29" s="32" t="s">
        <v>520</v>
      </c>
      <c r="C29" s="35" t="s">
        <v>492</v>
      </c>
      <c r="D29" s="41">
        <v>544.41</v>
      </c>
    </row>
    <row r="30" spans="1:4" ht="18" customHeight="1">
      <c r="A30" s="19">
        <v>5</v>
      </c>
      <c r="B30" s="46" t="s">
        <v>1308</v>
      </c>
      <c r="C30" s="34" t="s">
        <v>492</v>
      </c>
      <c r="D30" s="41">
        <v>2391</v>
      </c>
    </row>
    <row r="31" spans="1:4" ht="15">
      <c r="A31" s="44"/>
      <c r="B31" s="32" t="s">
        <v>521</v>
      </c>
      <c r="C31" s="35" t="s">
        <v>432</v>
      </c>
      <c r="D31" s="41">
        <v>5021.1</v>
      </c>
    </row>
    <row r="32" spans="1:4" ht="15">
      <c r="A32" s="44"/>
      <c r="B32" s="32" t="s">
        <v>522</v>
      </c>
      <c r="C32" s="35" t="s">
        <v>51</v>
      </c>
      <c r="D32" s="41">
        <v>33.05</v>
      </c>
    </row>
    <row r="33" spans="1:4" ht="15">
      <c r="A33" s="44"/>
      <c r="B33" s="32" t="s">
        <v>523</v>
      </c>
      <c r="C33" s="35" t="s">
        <v>432</v>
      </c>
      <c r="D33" s="41">
        <v>5021.1</v>
      </c>
    </row>
    <row r="34" spans="1:4" ht="15">
      <c r="A34" s="44"/>
      <c r="B34" s="32" t="s">
        <v>524</v>
      </c>
      <c r="C34" s="35" t="s">
        <v>551</v>
      </c>
      <c r="D34" s="41">
        <v>1138.43</v>
      </c>
    </row>
    <row r="35" spans="1:4" ht="15">
      <c r="A35" s="44"/>
      <c r="B35" s="32" t="s">
        <v>525</v>
      </c>
      <c r="C35" s="35" t="s">
        <v>551</v>
      </c>
      <c r="D35" s="41">
        <v>1195.5</v>
      </c>
    </row>
    <row r="36" spans="1:4" ht="15">
      <c r="A36" s="19">
        <v>6</v>
      </c>
      <c r="B36" s="38" t="s">
        <v>526</v>
      </c>
      <c r="C36" s="34" t="s">
        <v>492</v>
      </c>
      <c r="D36" s="41">
        <v>452</v>
      </c>
    </row>
    <row r="37" spans="1:4" ht="15">
      <c r="A37" s="44"/>
      <c r="B37" s="32" t="s">
        <v>527</v>
      </c>
      <c r="C37" s="35" t="s">
        <v>492</v>
      </c>
      <c r="D37" s="41">
        <v>497.2</v>
      </c>
    </row>
    <row r="38" spans="1:4" ht="15">
      <c r="A38" s="19">
        <v>7</v>
      </c>
      <c r="B38" s="38" t="s">
        <v>1047</v>
      </c>
      <c r="C38" s="34" t="s">
        <v>492</v>
      </c>
      <c r="D38" s="41">
        <v>333.3</v>
      </c>
    </row>
    <row r="39" spans="1:4" ht="15">
      <c r="A39" s="44"/>
      <c r="B39" s="32" t="s">
        <v>528</v>
      </c>
      <c r="C39" s="35" t="s">
        <v>492</v>
      </c>
      <c r="D39" s="41">
        <v>366.63</v>
      </c>
    </row>
    <row r="40" spans="1:4" ht="15">
      <c r="A40" s="44"/>
      <c r="B40" s="32" t="s">
        <v>541</v>
      </c>
      <c r="C40" s="35" t="s">
        <v>432</v>
      </c>
      <c r="D40" s="41">
        <v>1402.3</v>
      </c>
    </row>
    <row r="41" spans="1:4" ht="15">
      <c r="A41" s="44"/>
      <c r="B41" s="32" t="s">
        <v>542</v>
      </c>
      <c r="C41" s="35" t="s">
        <v>432</v>
      </c>
      <c r="D41" s="41">
        <v>186.97</v>
      </c>
    </row>
    <row r="42" spans="1:4" ht="15">
      <c r="A42" s="19">
        <v>8</v>
      </c>
      <c r="B42" s="38" t="s">
        <v>754</v>
      </c>
      <c r="C42" s="34" t="s">
        <v>492</v>
      </c>
      <c r="D42" s="41">
        <v>405.9</v>
      </c>
    </row>
    <row r="43" spans="1:4" ht="15">
      <c r="A43" s="44"/>
      <c r="B43" s="32" t="s">
        <v>529</v>
      </c>
      <c r="C43" s="35" t="s">
        <v>492</v>
      </c>
      <c r="D43" s="41">
        <v>466.79</v>
      </c>
    </row>
    <row r="44" spans="1:4" ht="15">
      <c r="A44" s="44"/>
      <c r="B44" s="32" t="s">
        <v>530</v>
      </c>
      <c r="C44" s="35" t="s">
        <v>492</v>
      </c>
      <c r="D44" s="41">
        <v>1298.88</v>
      </c>
    </row>
    <row r="45" spans="1:4" ht="15">
      <c r="A45" s="19">
        <v>9</v>
      </c>
      <c r="B45" s="38" t="s">
        <v>531</v>
      </c>
      <c r="C45" s="34" t="s">
        <v>492</v>
      </c>
      <c r="D45" s="41">
        <v>622</v>
      </c>
    </row>
    <row r="46" spans="1:4" ht="15">
      <c r="A46" s="44"/>
      <c r="B46" s="32" t="s">
        <v>1246</v>
      </c>
      <c r="C46" s="35" t="s">
        <v>492</v>
      </c>
      <c r="D46" s="41">
        <v>678.66</v>
      </c>
    </row>
    <row r="47" spans="1:4" ht="15">
      <c r="A47" s="44"/>
      <c r="B47" s="32" t="s">
        <v>532</v>
      </c>
      <c r="C47" s="35" t="s">
        <v>492</v>
      </c>
      <c r="D47" s="41">
        <v>746.54</v>
      </c>
    </row>
    <row r="48" spans="1:4" ht="15">
      <c r="A48" s="44"/>
      <c r="B48" s="32" t="s">
        <v>533</v>
      </c>
      <c r="C48" s="35" t="s">
        <v>432</v>
      </c>
      <c r="D48" s="41">
        <v>414.67</v>
      </c>
    </row>
    <row r="49" spans="1:4" ht="15">
      <c r="A49" s="44"/>
      <c r="B49" s="32" t="s">
        <v>534</v>
      </c>
      <c r="C49" s="35" t="s">
        <v>49</v>
      </c>
      <c r="D49" s="41">
        <v>493.57</v>
      </c>
    </row>
    <row r="50" spans="1:4" ht="15">
      <c r="A50" s="44"/>
      <c r="B50" s="32" t="s">
        <v>535</v>
      </c>
      <c r="C50" s="35" t="s">
        <v>49</v>
      </c>
      <c r="D50" s="41">
        <v>466.8</v>
      </c>
    </row>
    <row r="51" spans="1:4" ht="15">
      <c r="A51" s="44"/>
      <c r="B51" s="32" t="s">
        <v>536</v>
      </c>
      <c r="C51" s="35" t="s">
        <v>51</v>
      </c>
      <c r="D51" s="41">
        <v>155.6</v>
      </c>
    </row>
    <row r="52" spans="1:4" ht="15">
      <c r="A52" s="19">
        <v>10</v>
      </c>
      <c r="B52" s="38" t="s">
        <v>537</v>
      </c>
      <c r="C52" s="34" t="s">
        <v>492</v>
      </c>
      <c r="D52" s="41">
        <v>160.7</v>
      </c>
    </row>
    <row r="53" spans="1:4" ht="15">
      <c r="A53" s="44"/>
      <c r="B53" s="32" t="s">
        <v>1351</v>
      </c>
      <c r="C53" s="34" t="s">
        <v>492</v>
      </c>
      <c r="D53" s="41">
        <v>176.77</v>
      </c>
    </row>
    <row r="54" spans="1:4" ht="15">
      <c r="A54" s="44"/>
      <c r="B54" s="32" t="s">
        <v>538</v>
      </c>
      <c r="C54" s="35" t="s">
        <v>551</v>
      </c>
      <c r="D54" s="41">
        <v>96.42</v>
      </c>
    </row>
    <row r="55" spans="1:4" ht="15">
      <c r="A55" s="44"/>
      <c r="B55" s="32" t="s">
        <v>539</v>
      </c>
      <c r="C55" s="35" t="s">
        <v>49</v>
      </c>
      <c r="D55" s="41">
        <v>63.5</v>
      </c>
    </row>
    <row r="56" spans="1:4" ht="15">
      <c r="A56" s="44"/>
      <c r="B56" s="32" t="s">
        <v>536</v>
      </c>
      <c r="C56" s="35" t="s">
        <v>51</v>
      </c>
      <c r="D56" s="41">
        <v>189</v>
      </c>
    </row>
    <row r="57" spans="1:4" ht="15">
      <c r="A57" s="19">
        <v>11</v>
      </c>
      <c r="B57" s="38" t="s">
        <v>1048</v>
      </c>
      <c r="C57" s="34" t="s">
        <v>492</v>
      </c>
      <c r="D57" s="41">
        <v>165.2</v>
      </c>
    </row>
    <row r="58" spans="1:4" ht="15">
      <c r="A58" s="44"/>
      <c r="B58" s="32" t="s">
        <v>540</v>
      </c>
      <c r="C58" s="35" t="s">
        <v>492</v>
      </c>
      <c r="D58" s="41">
        <v>189.99</v>
      </c>
    </row>
    <row r="59" spans="1:4" ht="15">
      <c r="A59" s="44"/>
      <c r="B59" s="32" t="s">
        <v>1049</v>
      </c>
      <c r="C59" s="35" t="s">
        <v>49</v>
      </c>
      <c r="D59" s="41">
        <v>259.3</v>
      </c>
    </row>
    <row r="60" spans="1:4" ht="15">
      <c r="A60" s="44"/>
      <c r="B60" s="32" t="s">
        <v>541</v>
      </c>
      <c r="C60" s="35" t="s">
        <v>432</v>
      </c>
      <c r="D60" s="41">
        <v>695.05</v>
      </c>
    </row>
    <row r="61" spans="1:4" ht="15">
      <c r="A61" s="44"/>
      <c r="B61" s="32" t="s">
        <v>542</v>
      </c>
      <c r="C61" s="35" t="s">
        <v>432</v>
      </c>
      <c r="D61" s="41">
        <v>92.67</v>
      </c>
    </row>
    <row r="62" spans="1:4" ht="15">
      <c r="A62" s="19">
        <v>12</v>
      </c>
      <c r="B62" s="38" t="s">
        <v>1050</v>
      </c>
      <c r="C62" s="34" t="s">
        <v>492</v>
      </c>
      <c r="D62" s="41">
        <v>118.5</v>
      </c>
    </row>
    <row r="63" spans="1:4" ht="15">
      <c r="A63" s="19"/>
      <c r="B63" s="32" t="s">
        <v>1051</v>
      </c>
      <c r="C63" s="35" t="s">
        <v>490</v>
      </c>
      <c r="D63" s="41">
        <v>1</v>
      </c>
    </row>
    <row r="64" spans="1:4" ht="15">
      <c r="A64" s="19"/>
      <c r="B64" s="32" t="s">
        <v>1052</v>
      </c>
      <c r="C64" s="35" t="s">
        <v>492</v>
      </c>
      <c r="D64" s="41">
        <v>260.7</v>
      </c>
    </row>
    <row r="65" spans="1:4" ht="15">
      <c r="A65" s="19">
        <v>13</v>
      </c>
      <c r="B65" s="38" t="s">
        <v>544</v>
      </c>
      <c r="C65" s="34" t="s">
        <v>492</v>
      </c>
      <c r="D65" s="41">
        <v>220</v>
      </c>
    </row>
    <row r="66" spans="1:4" ht="22.5" customHeight="1">
      <c r="A66" s="19"/>
      <c r="B66" s="53" t="s">
        <v>546</v>
      </c>
      <c r="C66" s="35" t="s">
        <v>492</v>
      </c>
      <c r="D66" s="41">
        <v>242</v>
      </c>
    </row>
    <row r="67" spans="1:4" ht="15">
      <c r="A67" s="19"/>
      <c r="B67" s="32" t="s">
        <v>545</v>
      </c>
      <c r="C67" s="34" t="s">
        <v>492</v>
      </c>
      <c r="D67" s="41">
        <v>242</v>
      </c>
    </row>
    <row r="68" spans="1:4" ht="15">
      <c r="A68" s="19"/>
      <c r="B68" s="32" t="s">
        <v>543</v>
      </c>
      <c r="C68" s="35" t="s">
        <v>490</v>
      </c>
      <c r="D68" s="41">
        <v>1</v>
      </c>
    </row>
    <row r="69" spans="1:4" ht="15">
      <c r="A69" s="19">
        <v>14</v>
      </c>
      <c r="B69" s="38" t="s">
        <v>547</v>
      </c>
      <c r="C69" s="34" t="s">
        <v>492</v>
      </c>
      <c r="D69" s="41">
        <v>640.5</v>
      </c>
    </row>
    <row r="70" spans="1:4" ht="15">
      <c r="A70" s="19"/>
      <c r="B70" s="32" t="s">
        <v>521</v>
      </c>
      <c r="C70" s="35" t="s">
        <v>432</v>
      </c>
      <c r="D70" s="41">
        <v>1345.05</v>
      </c>
    </row>
    <row r="71" spans="1:4" ht="15">
      <c r="A71" s="19"/>
      <c r="B71" s="32" t="s">
        <v>522</v>
      </c>
      <c r="C71" s="35" t="s">
        <v>51</v>
      </c>
      <c r="D71" s="41">
        <v>30.09</v>
      </c>
    </row>
    <row r="72" spans="1:4" ht="15">
      <c r="A72" s="19"/>
      <c r="B72" s="32" t="s">
        <v>523</v>
      </c>
      <c r="C72" s="35" t="s">
        <v>432</v>
      </c>
      <c r="D72" s="41">
        <v>1345.05</v>
      </c>
    </row>
    <row r="73" spans="1:4" ht="15">
      <c r="A73" s="19"/>
      <c r="B73" s="32" t="s">
        <v>524</v>
      </c>
      <c r="C73" s="35" t="s">
        <v>551</v>
      </c>
      <c r="D73" s="41">
        <v>306.16</v>
      </c>
    </row>
    <row r="74" spans="1:4" ht="15">
      <c r="A74" s="19"/>
      <c r="B74" s="32" t="s">
        <v>525</v>
      </c>
      <c r="C74" s="35" t="s">
        <v>551</v>
      </c>
      <c r="D74" s="41">
        <v>320.25</v>
      </c>
    </row>
    <row r="75" spans="1:4" ht="15">
      <c r="A75" s="19">
        <v>15</v>
      </c>
      <c r="B75" s="38" t="s">
        <v>548</v>
      </c>
      <c r="C75" s="35" t="s">
        <v>492</v>
      </c>
      <c r="D75" s="41">
        <v>72.8</v>
      </c>
    </row>
    <row r="76" spans="1:4" ht="15">
      <c r="A76" s="93"/>
      <c r="B76" s="32" t="s">
        <v>549</v>
      </c>
      <c r="C76" s="35" t="s">
        <v>492</v>
      </c>
      <c r="D76" s="41">
        <v>80</v>
      </c>
    </row>
    <row r="77" spans="1:4" ht="15">
      <c r="A77" s="93"/>
      <c r="B77" s="32" t="s">
        <v>550</v>
      </c>
      <c r="C77" s="35" t="s">
        <v>490</v>
      </c>
      <c r="D77" s="41">
        <v>4</v>
      </c>
    </row>
    <row r="78" spans="1:4" ht="15">
      <c r="A78" s="176">
        <v>16</v>
      </c>
      <c r="B78" s="177" t="s">
        <v>1309</v>
      </c>
      <c r="C78" s="35" t="s">
        <v>51</v>
      </c>
      <c r="D78" s="30">
        <v>5</v>
      </c>
    </row>
    <row r="79" spans="1:4" ht="15">
      <c r="A79" s="178"/>
      <c r="B79" s="179" t="s">
        <v>1310</v>
      </c>
      <c r="C79" s="180" t="s">
        <v>492</v>
      </c>
      <c r="D79" s="181">
        <v>11.7</v>
      </c>
    </row>
    <row r="80" spans="1:4" ht="15">
      <c r="A80" s="136"/>
      <c r="B80" s="141" t="s">
        <v>577</v>
      </c>
      <c r="C80" s="136"/>
      <c r="D80" s="146"/>
    </row>
    <row r="81" spans="1:4" ht="15">
      <c r="A81" s="136"/>
      <c r="B81" s="137" t="s">
        <v>582</v>
      </c>
      <c r="C81" s="128"/>
      <c r="D81" s="138" t="e">
        <f>svod!#REF!</f>
        <v>#REF!</v>
      </c>
    </row>
    <row r="82" spans="1:4" ht="15">
      <c r="A82" s="136"/>
      <c r="B82" s="137" t="s">
        <v>583</v>
      </c>
      <c r="C82" s="136"/>
      <c r="D82" s="138" t="e">
        <f>svod!#REF!</f>
        <v>#REF!</v>
      </c>
    </row>
    <row r="83" spans="1:4" ht="15">
      <c r="A83" s="136"/>
      <c r="B83" s="137" t="s">
        <v>584</v>
      </c>
      <c r="C83" s="136"/>
      <c r="D83" s="140">
        <v>0.2409</v>
      </c>
    </row>
    <row r="84" spans="1:4" ht="15">
      <c r="A84" s="136"/>
      <c r="B84" s="141" t="s">
        <v>579</v>
      </c>
      <c r="C84" s="136"/>
      <c r="D84" s="138"/>
    </row>
    <row r="85" spans="1:4" ht="15">
      <c r="A85" s="136"/>
      <c r="B85" s="137" t="s">
        <v>585</v>
      </c>
      <c r="C85" s="136"/>
      <c r="D85" s="138">
        <v>0.21</v>
      </c>
    </row>
    <row r="86" spans="1:4" ht="15">
      <c r="A86" s="136"/>
      <c r="B86" s="142" t="s">
        <v>581</v>
      </c>
      <c r="C86" s="136"/>
      <c r="D86" s="136"/>
    </row>
  </sheetData>
  <sheetProtection/>
  <mergeCells count="8">
    <mergeCell ref="A1:D2"/>
    <mergeCell ref="A3:D4"/>
    <mergeCell ref="A6:D6"/>
    <mergeCell ref="A5:D5"/>
    <mergeCell ref="A10:A11"/>
    <mergeCell ref="B10:B11"/>
    <mergeCell ref="C10:C11"/>
    <mergeCell ref="D10:D11"/>
  </mergeCells>
  <printOptions/>
  <pageMargins left="0.7874015748031497" right="0.1968503937007874" top="0.984251968503937" bottom="0.3937007874015748" header="0.31496062992125984" footer="0"/>
  <pageSetup horizontalDpi="600" verticalDpi="600" orientation="portrait" paperSize="9" scale="80" r:id="rId1"/>
  <headerFooter>
    <oddFooter>&amp;CPage &amp;P of &amp;N</oddFooter>
  </headerFooter>
</worksheet>
</file>

<file path=xl/worksheets/sheet14.xml><?xml version="1.0" encoding="utf-8"?>
<worksheet xmlns="http://schemas.openxmlformats.org/spreadsheetml/2006/main" xmlns:r="http://schemas.openxmlformats.org/officeDocument/2006/relationships">
  <dimension ref="A1:D39"/>
  <sheetViews>
    <sheetView zoomScale="80" zoomScaleNormal="80" zoomScalePageLayoutView="0" workbookViewId="0" topLeftCell="A1">
      <selection activeCell="A5" sqref="A5:IV5"/>
    </sheetView>
  </sheetViews>
  <sheetFormatPr defaultColWidth="9.140625" defaultRowHeight="15"/>
  <cols>
    <col min="1" max="1" width="6.140625" style="0" customWidth="1"/>
    <col min="2" max="2" width="50.8515625" style="0" customWidth="1"/>
    <col min="3" max="3" width="24.7109375" style="0" customWidth="1"/>
    <col min="4" max="4" width="25.57421875" style="0" customWidth="1"/>
  </cols>
  <sheetData>
    <row r="1" spans="1:4" ht="15">
      <c r="A1" s="493" t="s">
        <v>1354</v>
      </c>
      <c r="B1" s="493"/>
      <c r="C1" s="493"/>
      <c r="D1" s="493"/>
    </row>
    <row r="2" spans="1:4" ht="15">
      <c r="A2" s="493"/>
      <c r="B2" s="493"/>
      <c r="C2" s="493"/>
      <c r="D2" s="493"/>
    </row>
    <row r="3" spans="1:4" ht="15">
      <c r="A3" s="494" t="s">
        <v>1270</v>
      </c>
      <c r="B3" s="494"/>
      <c r="C3" s="494"/>
      <c r="D3" s="494"/>
    </row>
    <row r="4" spans="1:4" ht="15">
      <c r="A4" s="494"/>
      <c r="B4" s="494"/>
      <c r="C4" s="494"/>
      <c r="D4" s="494"/>
    </row>
    <row r="5" spans="1:4" ht="41.25" customHeight="1">
      <c r="A5" s="486" t="s">
        <v>1276</v>
      </c>
      <c r="B5" s="486"/>
      <c r="C5" s="486"/>
      <c r="D5" s="486"/>
    </row>
    <row r="6" spans="1:4" ht="15">
      <c r="A6" s="523" t="s">
        <v>1277</v>
      </c>
      <c r="B6" s="523"/>
      <c r="C6" s="523"/>
      <c r="D6" s="523"/>
    </row>
    <row r="7" spans="1:4" ht="30" customHeight="1">
      <c r="A7" s="6" t="s">
        <v>1258</v>
      </c>
      <c r="B7" s="6"/>
      <c r="C7" s="6"/>
      <c r="D7" s="6"/>
    </row>
    <row r="8" spans="1:4" ht="15" customHeight="1">
      <c r="A8" s="488" t="s">
        <v>0</v>
      </c>
      <c r="B8" s="488" t="s">
        <v>1</v>
      </c>
      <c r="C8" s="488" t="s">
        <v>53</v>
      </c>
      <c r="D8" s="488" t="s">
        <v>54</v>
      </c>
    </row>
    <row r="9" spans="1:4" ht="45" customHeight="1">
      <c r="A9" s="489"/>
      <c r="B9" s="489"/>
      <c r="C9" s="489"/>
      <c r="D9" s="489"/>
    </row>
    <row r="10" spans="1:4" ht="15">
      <c r="A10" s="205">
        <v>1</v>
      </c>
      <c r="B10" s="206">
        <v>2</v>
      </c>
      <c r="C10" s="205">
        <v>3</v>
      </c>
      <c r="D10" s="205">
        <v>4</v>
      </c>
    </row>
    <row r="11" spans="1:4" ht="15">
      <c r="A11" s="373" t="s">
        <v>564</v>
      </c>
      <c r="B11" s="364" t="s">
        <v>552</v>
      </c>
      <c r="C11" s="207" t="s">
        <v>51</v>
      </c>
      <c r="D11" s="208">
        <v>68</v>
      </c>
    </row>
    <row r="12" spans="1:4" ht="28.5">
      <c r="A12" s="374"/>
      <c r="B12" s="365" t="s">
        <v>724</v>
      </c>
      <c r="C12" s="209" t="s">
        <v>51</v>
      </c>
      <c r="D12" s="210">
        <v>16</v>
      </c>
    </row>
    <row r="13" spans="1:4" ht="15">
      <c r="A13" s="375"/>
      <c r="B13" s="366" t="s">
        <v>637</v>
      </c>
      <c r="C13" s="211" t="s">
        <v>51</v>
      </c>
      <c r="D13" s="210">
        <v>5</v>
      </c>
    </row>
    <row r="14" spans="1:4" ht="29.25">
      <c r="A14" s="375"/>
      <c r="B14" s="366" t="s">
        <v>553</v>
      </c>
      <c r="C14" s="211" t="s">
        <v>51</v>
      </c>
      <c r="D14" s="210">
        <v>15</v>
      </c>
    </row>
    <row r="15" spans="1:4" ht="15">
      <c r="A15" s="375"/>
      <c r="B15" s="366" t="s">
        <v>554</v>
      </c>
      <c r="C15" s="211" t="s">
        <v>51</v>
      </c>
      <c r="D15" s="210">
        <v>2</v>
      </c>
    </row>
    <row r="16" spans="1:4" ht="15">
      <c r="A16" s="375"/>
      <c r="B16" s="366" t="s">
        <v>555</v>
      </c>
      <c r="C16" s="211" t="s">
        <v>51</v>
      </c>
      <c r="D16" s="210">
        <v>3</v>
      </c>
    </row>
    <row r="17" spans="1:4" ht="28.5">
      <c r="A17" s="375"/>
      <c r="B17" s="367" t="s">
        <v>556</v>
      </c>
      <c r="C17" s="212" t="s">
        <v>51</v>
      </c>
      <c r="D17" s="210">
        <v>1</v>
      </c>
    </row>
    <row r="18" spans="1:4" ht="28.5">
      <c r="A18" s="375"/>
      <c r="B18" s="367" t="s">
        <v>638</v>
      </c>
      <c r="C18" s="212" t="s">
        <v>51</v>
      </c>
      <c r="D18" s="210">
        <v>1</v>
      </c>
    </row>
    <row r="19" spans="1:4" ht="15">
      <c r="A19" s="375"/>
      <c r="B19" s="368" t="s">
        <v>639</v>
      </c>
      <c r="C19" s="212" t="s">
        <v>51</v>
      </c>
      <c r="D19" s="210">
        <v>1</v>
      </c>
    </row>
    <row r="20" spans="1:4" ht="15">
      <c r="A20" s="375"/>
      <c r="B20" s="367" t="s">
        <v>1053</v>
      </c>
      <c r="C20" s="212" t="s">
        <v>51</v>
      </c>
      <c r="D20" s="210">
        <v>1</v>
      </c>
    </row>
    <row r="21" spans="1:4" ht="15">
      <c r="A21" s="375"/>
      <c r="B21" s="367" t="s">
        <v>1054</v>
      </c>
      <c r="C21" s="212" t="s">
        <v>51</v>
      </c>
      <c r="D21" s="210">
        <v>2</v>
      </c>
    </row>
    <row r="22" spans="1:4" ht="16.5" customHeight="1">
      <c r="A22" s="375"/>
      <c r="B22" s="367" t="s">
        <v>1055</v>
      </c>
      <c r="C22" s="212" t="s">
        <v>51</v>
      </c>
      <c r="D22" s="210">
        <v>13</v>
      </c>
    </row>
    <row r="23" spans="1:4" ht="16.5" customHeight="1">
      <c r="A23" s="375"/>
      <c r="B23" s="367" t="s">
        <v>1056</v>
      </c>
      <c r="C23" s="212" t="s">
        <v>51</v>
      </c>
      <c r="D23" s="210">
        <v>2</v>
      </c>
    </row>
    <row r="24" spans="1:4" ht="15">
      <c r="A24" s="375"/>
      <c r="B24" s="367" t="s">
        <v>1057</v>
      </c>
      <c r="C24" s="212" t="s">
        <v>51</v>
      </c>
      <c r="D24" s="210">
        <v>1</v>
      </c>
    </row>
    <row r="25" spans="1:4" ht="15">
      <c r="A25" s="375"/>
      <c r="B25" s="367" t="s">
        <v>1058</v>
      </c>
      <c r="C25" s="212" t="s">
        <v>51</v>
      </c>
      <c r="D25" s="210">
        <v>1</v>
      </c>
    </row>
    <row r="26" spans="1:4" ht="15">
      <c r="A26" s="375"/>
      <c r="B26" s="367" t="s">
        <v>1059</v>
      </c>
      <c r="C26" s="212" t="s">
        <v>51</v>
      </c>
      <c r="D26" s="210">
        <v>1</v>
      </c>
    </row>
    <row r="27" spans="1:4" ht="15">
      <c r="A27" s="375"/>
      <c r="B27" s="367" t="s">
        <v>1060</v>
      </c>
      <c r="C27" s="212" t="s">
        <v>51</v>
      </c>
      <c r="D27" s="210">
        <v>1</v>
      </c>
    </row>
    <row r="28" spans="1:4" ht="15">
      <c r="A28" s="375"/>
      <c r="B28" s="367" t="s">
        <v>1061</v>
      </c>
      <c r="C28" s="212" t="s">
        <v>51</v>
      </c>
      <c r="D28" s="210">
        <v>1</v>
      </c>
    </row>
    <row r="29" spans="1:4" ht="15">
      <c r="A29" s="375"/>
      <c r="B29" s="367" t="s">
        <v>1062</v>
      </c>
      <c r="C29" s="212" t="s">
        <v>51</v>
      </c>
      <c r="D29" s="210">
        <v>1</v>
      </c>
    </row>
    <row r="30" spans="1:4" ht="15">
      <c r="A30" s="374"/>
      <c r="B30" s="365" t="s">
        <v>557</v>
      </c>
      <c r="C30" s="209" t="s">
        <v>51</v>
      </c>
      <c r="D30" s="210">
        <f>ROUNDUP(D11*1.4,)</f>
        <v>96</v>
      </c>
    </row>
    <row r="31" spans="1:4" ht="28.5">
      <c r="A31" s="374"/>
      <c r="B31" s="365" t="s">
        <v>558</v>
      </c>
      <c r="C31" s="209" t="s">
        <v>51</v>
      </c>
      <c r="D31" s="213">
        <f>D11</f>
        <v>68</v>
      </c>
    </row>
    <row r="32" spans="1:4" ht="15">
      <c r="A32" s="376" t="s">
        <v>166</v>
      </c>
      <c r="B32" s="369" t="s">
        <v>559</v>
      </c>
      <c r="C32" s="214" t="s">
        <v>49</v>
      </c>
      <c r="D32" s="215">
        <v>377.8</v>
      </c>
    </row>
    <row r="33" spans="1:4" ht="15">
      <c r="A33" s="375"/>
      <c r="B33" s="370" t="s">
        <v>560</v>
      </c>
      <c r="C33" s="214" t="s">
        <v>49</v>
      </c>
      <c r="D33" s="215">
        <f>ROUNDUP(D32*1.05/3,)*3</f>
        <v>399</v>
      </c>
    </row>
    <row r="34" spans="1:4" ht="17.25">
      <c r="A34" s="375"/>
      <c r="B34" s="371" t="s">
        <v>561</v>
      </c>
      <c r="C34" s="214" t="s">
        <v>1311</v>
      </c>
      <c r="D34" s="215">
        <f>D32*0.6</f>
        <v>226.68</v>
      </c>
    </row>
    <row r="35" spans="1:4" ht="15">
      <c r="A35" s="375"/>
      <c r="B35" s="371" t="s">
        <v>562</v>
      </c>
      <c r="C35" s="214" t="s">
        <v>490</v>
      </c>
      <c r="D35" s="215">
        <v>1</v>
      </c>
    </row>
    <row r="36" spans="1:4" ht="15">
      <c r="A36" s="375"/>
      <c r="B36" s="371" t="s">
        <v>563</v>
      </c>
      <c r="C36" s="214" t="s">
        <v>432</v>
      </c>
      <c r="D36" s="215">
        <f>D34*3.1</f>
        <v>702.7080000000001</v>
      </c>
    </row>
    <row r="37" spans="1:4" ht="15">
      <c r="A37" s="375"/>
      <c r="B37" s="371" t="s">
        <v>1063</v>
      </c>
      <c r="C37" s="214" t="s">
        <v>1312</v>
      </c>
      <c r="D37" s="215">
        <f>D34*0.24</f>
        <v>54.4032</v>
      </c>
    </row>
    <row r="38" spans="1:4" ht="15">
      <c r="A38" s="377"/>
      <c r="B38" s="372" t="s">
        <v>1064</v>
      </c>
      <c r="C38" s="217" t="s">
        <v>1312</v>
      </c>
      <c r="D38" s="218">
        <f>D34*0.3</f>
        <v>68.004</v>
      </c>
    </row>
    <row r="39" spans="2:4" s="136" customFormat="1" ht="13.5" customHeight="1">
      <c r="B39" s="216" t="s">
        <v>577</v>
      </c>
      <c r="D39" s="146"/>
    </row>
  </sheetData>
  <sheetProtection/>
  <mergeCells count="8">
    <mergeCell ref="A1:D2"/>
    <mergeCell ref="A3:D4"/>
    <mergeCell ref="A6:D6"/>
    <mergeCell ref="A5:D5"/>
    <mergeCell ref="A8:A9"/>
    <mergeCell ref="B8:B9"/>
    <mergeCell ref="C8:C9"/>
    <mergeCell ref="D8:D9"/>
  </mergeCells>
  <printOptions/>
  <pageMargins left="0.7874015748031497" right="0.1968503937007874" top="0.984251968503937" bottom="0.3937007874015748" header="0.31496062992125984" footer="0"/>
  <pageSetup horizontalDpi="600" verticalDpi="600" orientation="portrait" paperSize="9" scale="8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dimension ref="A1:E53"/>
  <sheetViews>
    <sheetView zoomScalePageLayoutView="0" workbookViewId="0" topLeftCell="A1">
      <selection activeCell="A5" sqref="A5:IV5"/>
    </sheetView>
  </sheetViews>
  <sheetFormatPr defaultColWidth="9.140625" defaultRowHeight="15"/>
  <cols>
    <col min="1" max="1" width="6.00390625" style="0" customWidth="1"/>
    <col min="2" max="2" width="47.57421875" style="0" customWidth="1"/>
    <col min="3" max="3" width="26.140625" style="0" customWidth="1"/>
    <col min="4" max="4" width="20.57421875" style="222" customWidth="1"/>
    <col min="5" max="5" width="10.00390625" style="0" bestFit="1" customWidth="1"/>
  </cols>
  <sheetData>
    <row r="1" spans="1:4" ht="15">
      <c r="A1" s="493" t="s">
        <v>1354</v>
      </c>
      <c r="B1" s="493"/>
      <c r="C1" s="493"/>
      <c r="D1" s="493"/>
    </row>
    <row r="2" spans="1:4" ht="15">
      <c r="A2" s="493"/>
      <c r="B2" s="493"/>
      <c r="C2" s="493"/>
      <c r="D2" s="493"/>
    </row>
    <row r="3" spans="1:4" ht="15">
      <c r="A3" s="494" t="s">
        <v>1270</v>
      </c>
      <c r="B3" s="494"/>
      <c r="C3" s="494"/>
      <c r="D3" s="494"/>
    </row>
    <row r="4" spans="1:4" ht="15">
      <c r="A4" s="494"/>
      <c r="B4" s="494"/>
      <c r="C4" s="494"/>
      <c r="D4" s="494"/>
    </row>
    <row r="5" spans="1:3" ht="15">
      <c r="A5" s="1"/>
      <c r="C5" s="1"/>
    </row>
    <row r="6" ht="15">
      <c r="C6" s="1"/>
    </row>
    <row r="7" spans="1:4" ht="13.5" customHeight="1">
      <c r="A7" s="486" t="s">
        <v>1280</v>
      </c>
      <c r="B7" s="486"/>
      <c r="C7" s="486"/>
      <c r="D7" s="486"/>
    </row>
    <row r="8" spans="1:4" ht="15">
      <c r="A8" s="523" t="s">
        <v>588</v>
      </c>
      <c r="B8" s="523"/>
      <c r="C8" s="523"/>
      <c r="D8" s="523"/>
    </row>
    <row r="9" spans="1:4" ht="42" customHeight="1">
      <c r="A9" s="1" t="s">
        <v>1258</v>
      </c>
      <c r="B9" s="6"/>
      <c r="C9" s="6"/>
      <c r="D9" s="223"/>
    </row>
    <row r="10" spans="1:4" ht="15" customHeight="1">
      <c r="A10" s="496" t="s">
        <v>0</v>
      </c>
      <c r="B10" s="496" t="s">
        <v>1</v>
      </c>
      <c r="C10" s="496" t="s">
        <v>53</v>
      </c>
      <c r="D10" s="496" t="s">
        <v>54</v>
      </c>
    </row>
    <row r="11" spans="1:4" ht="48.75" customHeight="1">
      <c r="A11" s="497"/>
      <c r="B11" s="497"/>
      <c r="C11" s="497"/>
      <c r="D11" s="497"/>
    </row>
    <row r="12" spans="1:4" ht="12.75" customHeight="1">
      <c r="A12" s="18">
        <v>1</v>
      </c>
      <c r="B12" s="17">
        <v>2</v>
      </c>
      <c r="C12" s="18">
        <v>3</v>
      </c>
      <c r="D12" s="166">
        <v>4</v>
      </c>
    </row>
    <row r="13" spans="1:4" ht="15">
      <c r="A13" s="55" t="s">
        <v>564</v>
      </c>
      <c r="B13" s="226" t="s">
        <v>566</v>
      </c>
      <c r="C13" s="94" t="s">
        <v>493</v>
      </c>
      <c r="D13" s="391">
        <v>1.1</v>
      </c>
    </row>
    <row r="14" spans="1:4" ht="15">
      <c r="A14" s="238"/>
      <c r="B14" s="227" t="s">
        <v>717</v>
      </c>
      <c r="C14" s="95" t="s">
        <v>493</v>
      </c>
      <c r="D14" s="392">
        <v>0.51</v>
      </c>
    </row>
    <row r="15" spans="1:4" ht="28.5" customHeight="1">
      <c r="A15" s="238"/>
      <c r="B15" s="228" t="s">
        <v>718</v>
      </c>
      <c r="C15" s="95" t="s">
        <v>493</v>
      </c>
      <c r="D15" s="392">
        <v>0.35</v>
      </c>
    </row>
    <row r="16" spans="1:4" ht="15">
      <c r="A16" s="238"/>
      <c r="B16" s="227" t="s">
        <v>567</v>
      </c>
      <c r="C16" s="95" t="s">
        <v>490</v>
      </c>
      <c r="D16" s="392">
        <v>1</v>
      </c>
    </row>
    <row r="17" spans="1:4" ht="15">
      <c r="A17" s="238"/>
      <c r="B17" s="227" t="s">
        <v>568</v>
      </c>
      <c r="C17" s="95" t="s">
        <v>492</v>
      </c>
      <c r="D17" s="392">
        <v>13.1</v>
      </c>
    </row>
    <row r="18" spans="1:4" ht="15">
      <c r="A18" s="56" t="s">
        <v>166</v>
      </c>
      <c r="B18" s="229" t="s">
        <v>1065</v>
      </c>
      <c r="C18" s="96" t="s">
        <v>492</v>
      </c>
      <c r="D18" s="392">
        <v>106</v>
      </c>
    </row>
    <row r="19" spans="1:4" ht="15">
      <c r="A19" s="238"/>
      <c r="B19" s="230" t="s">
        <v>1066</v>
      </c>
      <c r="C19" s="95" t="s">
        <v>492</v>
      </c>
      <c r="D19" s="392">
        <v>109.2</v>
      </c>
    </row>
    <row r="20" spans="1:4" ht="15">
      <c r="A20" s="238"/>
      <c r="B20" s="230" t="s">
        <v>1067</v>
      </c>
      <c r="C20" s="95" t="s">
        <v>492</v>
      </c>
      <c r="D20" s="392">
        <v>127.2</v>
      </c>
    </row>
    <row r="21" spans="1:4" ht="15">
      <c r="A21" s="238"/>
      <c r="B21" s="230" t="s">
        <v>1068</v>
      </c>
      <c r="C21" s="95" t="s">
        <v>492</v>
      </c>
      <c r="D21" s="392">
        <v>109.2</v>
      </c>
    </row>
    <row r="22" spans="1:4" ht="15">
      <c r="A22" s="238"/>
      <c r="B22" s="230" t="s">
        <v>1069</v>
      </c>
      <c r="C22" s="95" t="s">
        <v>492</v>
      </c>
      <c r="D22" s="392">
        <v>127.2</v>
      </c>
    </row>
    <row r="23" spans="1:4" ht="15">
      <c r="A23" s="238"/>
      <c r="B23" s="230" t="s">
        <v>1070</v>
      </c>
      <c r="C23" s="95" t="s">
        <v>493</v>
      </c>
      <c r="D23" s="392">
        <v>1.1</v>
      </c>
    </row>
    <row r="24" spans="1:4" ht="15">
      <c r="A24" s="238"/>
      <c r="B24" s="230" t="s">
        <v>1071</v>
      </c>
      <c r="C24" s="95" t="s">
        <v>490</v>
      </c>
      <c r="D24" s="392">
        <v>1</v>
      </c>
    </row>
    <row r="25" spans="1:4" ht="15">
      <c r="A25" s="56" t="s">
        <v>452</v>
      </c>
      <c r="B25" s="231" t="s">
        <v>569</v>
      </c>
      <c r="C25" s="97" t="s">
        <v>506</v>
      </c>
      <c r="D25" s="392">
        <v>0.3</v>
      </c>
    </row>
    <row r="26" spans="1:4" ht="15">
      <c r="A26" s="56"/>
      <c r="B26" s="232" t="s">
        <v>570</v>
      </c>
      <c r="C26" s="97" t="s">
        <v>506</v>
      </c>
      <c r="D26" s="392">
        <v>0.33</v>
      </c>
    </row>
    <row r="27" spans="1:4" ht="15">
      <c r="A27" s="56"/>
      <c r="B27" s="227" t="s">
        <v>571</v>
      </c>
      <c r="C27" s="97" t="s">
        <v>490</v>
      </c>
      <c r="D27" s="392">
        <v>1</v>
      </c>
    </row>
    <row r="28" spans="1:4" ht="15">
      <c r="A28" s="56" t="s">
        <v>214</v>
      </c>
      <c r="B28" s="233" t="s">
        <v>572</v>
      </c>
      <c r="C28" s="97" t="s">
        <v>505</v>
      </c>
      <c r="D28" s="392">
        <v>11</v>
      </c>
    </row>
    <row r="29" spans="1:4" ht="15">
      <c r="A29" s="56"/>
      <c r="B29" s="232" t="s">
        <v>573</v>
      </c>
      <c r="C29" s="97" t="s">
        <v>505</v>
      </c>
      <c r="D29" s="392">
        <v>11</v>
      </c>
    </row>
    <row r="30" spans="1:4" ht="15">
      <c r="A30" s="56"/>
      <c r="B30" s="227" t="s">
        <v>571</v>
      </c>
      <c r="C30" s="97" t="s">
        <v>490</v>
      </c>
      <c r="D30" s="392">
        <v>1</v>
      </c>
    </row>
    <row r="31" spans="1:4" ht="15">
      <c r="A31" s="56" t="s">
        <v>225</v>
      </c>
      <c r="B31" s="229" t="s">
        <v>574</v>
      </c>
      <c r="C31" s="97" t="s">
        <v>49</v>
      </c>
      <c r="D31" s="392">
        <v>4.76</v>
      </c>
    </row>
    <row r="32" spans="1:4" ht="15">
      <c r="A32" s="56"/>
      <c r="B32" s="232" t="s">
        <v>575</v>
      </c>
      <c r="C32" s="97" t="s">
        <v>49</v>
      </c>
      <c r="D32" s="392">
        <v>4.76</v>
      </c>
    </row>
    <row r="33" spans="1:4" ht="15">
      <c r="A33" s="56"/>
      <c r="B33" s="234" t="s">
        <v>571</v>
      </c>
      <c r="C33" s="97" t="s">
        <v>490</v>
      </c>
      <c r="D33" s="393">
        <v>1</v>
      </c>
    </row>
    <row r="34" spans="1:4" ht="15">
      <c r="A34" s="57" t="s">
        <v>472</v>
      </c>
      <c r="B34" s="235" t="s">
        <v>576</v>
      </c>
      <c r="C34" s="97" t="s">
        <v>490</v>
      </c>
      <c r="D34" s="392">
        <v>16</v>
      </c>
    </row>
    <row r="35" spans="1:4" ht="15">
      <c r="A35" s="239"/>
      <c r="B35" s="236" t="s">
        <v>725</v>
      </c>
      <c r="C35" s="97" t="s">
        <v>490</v>
      </c>
      <c r="D35" s="392">
        <v>6</v>
      </c>
    </row>
    <row r="36" spans="1:4" ht="15">
      <c r="A36" s="239"/>
      <c r="B36" s="234" t="s">
        <v>571</v>
      </c>
      <c r="C36" s="97" t="s">
        <v>490</v>
      </c>
      <c r="D36" s="392">
        <v>6</v>
      </c>
    </row>
    <row r="37" spans="1:4" ht="15">
      <c r="A37" s="239"/>
      <c r="B37" s="234" t="s">
        <v>726</v>
      </c>
      <c r="C37" s="97" t="s">
        <v>490</v>
      </c>
      <c r="D37" s="392">
        <v>6</v>
      </c>
    </row>
    <row r="38" spans="1:4" ht="15">
      <c r="A38" s="239"/>
      <c r="B38" s="236" t="s">
        <v>727</v>
      </c>
      <c r="C38" s="97" t="s">
        <v>490</v>
      </c>
      <c r="D38" s="392">
        <v>10</v>
      </c>
    </row>
    <row r="39" spans="1:4" ht="15">
      <c r="A39" s="240"/>
      <c r="B39" s="237" t="s">
        <v>571</v>
      </c>
      <c r="C39" s="225" t="s">
        <v>490</v>
      </c>
      <c r="D39" s="394">
        <v>10</v>
      </c>
    </row>
    <row r="40" spans="1:4" s="136" customFormat="1" ht="15">
      <c r="A40" s="139"/>
      <c r="B40" s="135" t="s">
        <v>581</v>
      </c>
      <c r="C40" s="139"/>
      <c r="D40" s="224"/>
    </row>
    <row r="52" ht="15">
      <c r="E52" s="83"/>
    </row>
    <row r="53" ht="15">
      <c r="E53" s="83"/>
    </row>
  </sheetData>
  <sheetProtection/>
  <mergeCells count="8">
    <mergeCell ref="A1:D2"/>
    <mergeCell ref="A3:D4"/>
    <mergeCell ref="A8:D8"/>
    <mergeCell ref="A7:D7"/>
    <mergeCell ref="A10:A11"/>
    <mergeCell ref="B10:B11"/>
    <mergeCell ref="C10:C11"/>
    <mergeCell ref="D10:D11"/>
  </mergeCells>
  <printOptions/>
  <pageMargins left="0.7874015748031497" right="0.1968503937007874" top="0.984251968503937" bottom="0.3937007874015748" header="0.31496062992125984" footer="0"/>
  <pageSetup horizontalDpi="600" verticalDpi="600" orientation="portrait" paperSize="9" scale="80" r:id="rId1"/>
  <headerFooter>
    <oddFooter>&amp;CPage &amp;P of &amp;N</oddFooter>
  </headerFooter>
</worksheet>
</file>

<file path=xl/worksheets/sheet16.xml><?xml version="1.0" encoding="utf-8"?>
<worksheet xmlns="http://schemas.openxmlformats.org/spreadsheetml/2006/main" xmlns:r="http://schemas.openxmlformats.org/officeDocument/2006/relationships">
  <dimension ref="A1:F38"/>
  <sheetViews>
    <sheetView zoomScalePageLayoutView="0" workbookViewId="0" topLeftCell="A1">
      <selection activeCell="J12" sqref="J12"/>
    </sheetView>
  </sheetViews>
  <sheetFormatPr defaultColWidth="9.140625" defaultRowHeight="15"/>
  <cols>
    <col min="1" max="1" width="6.00390625" style="84" customWidth="1"/>
    <col min="2" max="2" width="38.00390625" style="0" customWidth="1"/>
    <col min="3" max="3" width="23.140625" style="84" customWidth="1"/>
    <col min="4" max="4" width="26.00390625" style="0" customWidth="1"/>
  </cols>
  <sheetData>
    <row r="1" spans="1:4" ht="15">
      <c r="A1" s="493" t="s">
        <v>1354</v>
      </c>
      <c r="B1" s="493"/>
      <c r="C1" s="493"/>
      <c r="D1" s="493"/>
    </row>
    <row r="2" spans="1:4" ht="15">
      <c r="A2" s="493"/>
      <c r="B2" s="493"/>
      <c r="C2" s="493"/>
      <c r="D2" s="493"/>
    </row>
    <row r="3" spans="1:4" ht="15">
      <c r="A3" s="494" t="s">
        <v>1270</v>
      </c>
      <c r="B3" s="494"/>
      <c r="C3" s="494"/>
      <c r="D3" s="494"/>
    </row>
    <row r="4" spans="1:4" ht="15">
      <c r="A4" s="494"/>
      <c r="B4" s="494"/>
      <c r="C4" s="494"/>
      <c r="D4" s="494"/>
    </row>
    <row r="5" spans="1:3" ht="15">
      <c r="A5" s="155"/>
      <c r="B5" s="1"/>
      <c r="C5" s="155"/>
    </row>
    <row r="6" spans="2:3" ht="15">
      <c r="B6" s="1"/>
      <c r="C6" s="155"/>
    </row>
    <row r="7" spans="1:4" ht="15">
      <c r="A7" s="486" t="s">
        <v>1299</v>
      </c>
      <c r="B7" s="486"/>
      <c r="C7" s="486"/>
      <c r="D7" s="486"/>
    </row>
    <row r="8" spans="1:4" ht="15">
      <c r="A8" s="523" t="s">
        <v>636</v>
      </c>
      <c r="B8" s="523"/>
      <c r="C8" s="523"/>
      <c r="D8" s="523"/>
    </row>
    <row r="9" spans="1:4" ht="32.25" customHeight="1">
      <c r="A9" s="342" t="s">
        <v>1258</v>
      </c>
      <c r="B9" s="342"/>
      <c r="C9" s="14"/>
      <c r="D9" s="6"/>
    </row>
    <row r="10" spans="1:4" ht="15" customHeight="1">
      <c r="A10" s="496" t="s">
        <v>0</v>
      </c>
      <c r="B10" s="496" t="s">
        <v>1</v>
      </c>
      <c r="C10" s="496" t="s">
        <v>53</v>
      </c>
      <c r="D10" s="496" t="s">
        <v>54</v>
      </c>
    </row>
    <row r="11" spans="1:4" ht="15">
      <c r="A11" s="497"/>
      <c r="B11" s="497"/>
      <c r="C11" s="497"/>
      <c r="D11" s="497"/>
    </row>
    <row r="12" spans="1:4" ht="15">
      <c r="A12" s="166">
        <v>1</v>
      </c>
      <c r="B12" s="86">
        <v>2</v>
      </c>
      <c r="C12" s="166">
        <v>3</v>
      </c>
      <c r="D12" s="87">
        <v>4</v>
      </c>
    </row>
    <row r="13" spans="1:4" ht="93" customHeight="1">
      <c r="A13" s="196">
        <v>1</v>
      </c>
      <c r="B13" s="345" t="s">
        <v>1325</v>
      </c>
      <c r="C13" s="120" t="s">
        <v>505</v>
      </c>
      <c r="D13" s="120">
        <v>1</v>
      </c>
    </row>
    <row r="14" spans="1:4" ht="63" customHeight="1">
      <c r="A14" s="163">
        <v>2</v>
      </c>
      <c r="B14" s="346" t="s">
        <v>1326</v>
      </c>
      <c r="C14" s="163" t="s">
        <v>505</v>
      </c>
      <c r="D14" s="163">
        <v>1</v>
      </c>
    </row>
    <row r="15" spans="1:4" ht="51">
      <c r="A15" s="163">
        <v>3</v>
      </c>
      <c r="B15" s="54" t="s">
        <v>1327</v>
      </c>
      <c r="C15" s="163" t="s">
        <v>505</v>
      </c>
      <c r="D15" s="163">
        <v>1</v>
      </c>
    </row>
    <row r="16" spans="1:4" ht="15">
      <c r="A16" s="163">
        <v>4</v>
      </c>
      <c r="B16" s="347" t="s">
        <v>732</v>
      </c>
      <c r="C16" s="163" t="s">
        <v>505</v>
      </c>
      <c r="D16" s="163">
        <v>1</v>
      </c>
    </row>
    <row r="17" spans="1:4" ht="51.75">
      <c r="A17" s="163">
        <v>5</v>
      </c>
      <c r="B17" s="346" t="s">
        <v>1328</v>
      </c>
      <c r="C17" s="163" t="s">
        <v>505</v>
      </c>
      <c r="D17" s="163">
        <v>1</v>
      </c>
    </row>
    <row r="18" spans="1:4" ht="106.5" customHeight="1">
      <c r="A18" s="163">
        <v>7</v>
      </c>
      <c r="B18" s="346" t="s">
        <v>1329</v>
      </c>
      <c r="C18" s="163" t="s">
        <v>505</v>
      </c>
      <c r="D18" s="163">
        <v>1</v>
      </c>
    </row>
    <row r="19" spans="1:4" ht="64.5">
      <c r="A19" s="163">
        <v>8</v>
      </c>
      <c r="B19" s="346" t="s">
        <v>1330</v>
      </c>
      <c r="C19" s="163" t="s">
        <v>505</v>
      </c>
      <c r="D19" s="163">
        <v>1</v>
      </c>
    </row>
    <row r="20" spans="1:4" ht="15">
      <c r="A20" s="163">
        <v>9</v>
      </c>
      <c r="B20" s="54" t="s">
        <v>1331</v>
      </c>
      <c r="C20" s="163" t="s">
        <v>505</v>
      </c>
      <c r="D20" s="163">
        <v>1</v>
      </c>
    </row>
    <row r="21" spans="1:4" ht="63.75">
      <c r="A21" s="163">
        <v>10</v>
      </c>
      <c r="B21" s="348" t="s">
        <v>1332</v>
      </c>
      <c r="C21" s="163" t="s">
        <v>505</v>
      </c>
      <c r="D21" s="163">
        <v>1</v>
      </c>
    </row>
    <row r="22" spans="1:4" ht="25.5">
      <c r="A22" s="163">
        <v>11</v>
      </c>
      <c r="B22" s="54" t="s">
        <v>1333</v>
      </c>
      <c r="C22" s="163" t="s">
        <v>505</v>
      </c>
      <c r="D22" s="163">
        <v>1</v>
      </c>
    </row>
    <row r="23" spans="1:4" ht="43.5" customHeight="1">
      <c r="A23" s="163">
        <v>12</v>
      </c>
      <c r="B23" s="54" t="s">
        <v>1334</v>
      </c>
      <c r="C23" s="163" t="s">
        <v>505</v>
      </c>
      <c r="D23" s="163">
        <v>1</v>
      </c>
    </row>
    <row r="24" spans="1:4" ht="15">
      <c r="A24" s="351" t="s">
        <v>733</v>
      </c>
      <c r="B24" s="54" t="s">
        <v>734</v>
      </c>
      <c r="C24" s="163" t="s">
        <v>505</v>
      </c>
      <c r="D24" s="163">
        <v>1</v>
      </c>
    </row>
    <row r="25" spans="1:4" ht="15">
      <c r="A25" s="352" t="s">
        <v>735</v>
      </c>
      <c r="B25" s="54" t="s">
        <v>736</v>
      </c>
      <c r="C25" s="163" t="s">
        <v>505</v>
      </c>
      <c r="D25" s="163">
        <v>2</v>
      </c>
    </row>
    <row r="26" spans="1:4" ht="15">
      <c r="A26" s="352" t="s">
        <v>737</v>
      </c>
      <c r="B26" s="54" t="s">
        <v>738</v>
      </c>
      <c r="C26" s="163" t="s">
        <v>505</v>
      </c>
      <c r="D26" s="163">
        <v>1</v>
      </c>
    </row>
    <row r="27" spans="1:4" ht="15">
      <c r="A27" s="163" t="s">
        <v>739</v>
      </c>
      <c r="B27" s="54" t="s">
        <v>740</v>
      </c>
      <c r="C27" s="163" t="s">
        <v>505</v>
      </c>
      <c r="D27" s="163">
        <v>1</v>
      </c>
    </row>
    <row r="28" spans="1:4" ht="15">
      <c r="A28" s="163" t="s">
        <v>741</v>
      </c>
      <c r="B28" s="54" t="s">
        <v>742</v>
      </c>
      <c r="C28" s="163" t="s">
        <v>505</v>
      </c>
      <c r="D28" s="163">
        <v>1</v>
      </c>
    </row>
    <row r="29" spans="1:4" ht="15">
      <c r="A29" s="163" t="s">
        <v>743</v>
      </c>
      <c r="B29" s="54" t="s">
        <v>744</v>
      </c>
      <c r="C29" s="163" t="s">
        <v>505</v>
      </c>
      <c r="D29" s="163">
        <v>1</v>
      </c>
    </row>
    <row r="30" spans="1:4" ht="15">
      <c r="A30" s="163" t="s">
        <v>745</v>
      </c>
      <c r="B30" s="54" t="s">
        <v>746</v>
      </c>
      <c r="C30" s="163" t="s">
        <v>505</v>
      </c>
      <c r="D30" s="163">
        <v>1</v>
      </c>
    </row>
    <row r="31" spans="1:4" ht="15">
      <c r="A31" s="163">
        <v>15</v>
      </c>
      <c r="B31" s="54" t="s">
        <v>731</v>
      </c>
      <c r="C31" s="163" t="s">
        <v>505</v>
      </c>
      <c r="D31" s="163">
        <v>4</v>
      </c>
    </row>
    <row r="32" spans="1:4" ht="25.5">
      <c r="A32" s="164">
        <v>16</v>
      </c>
      <c r="B32" s="349" t="s">
        <v>1335</v>
      </c>
      <c r="C32" s="164" t="s">
        <v>505</v>
      </c>
      <c r="D32" s="164">
        <v>2</v>
      </c>
    </row>
    <row r="33" spans="1:4" ht="15">
      <c r="A33" s="198">
        <v>17</v>
      </c>
      <c r="B33" s="350" t="s">
        <v>1300</v>
      </c>
      <c r="C33" s="198" t="s">
        <v>490</v>
      </c>
      <c r="D33" s="198">
        <v>1</v>
      </c>
    </row>
    <row r="34" spans="1:6" s="136" customFormat="1" ht="33" customHeight="1">
      <c r="A34" s="343"/>
      <c r="B34" s="526" t="s">
        <v>1320</v>
      </c>
      <c r="C34" s="526"/>
      <c r="D34" s="527"/>
      <c r="F34" s="147"/>
    </row>
    <row r="35" spans="1:4" s="136" customFormat="1" ht="34.5" customHeight="1">
      <c r="A35" s="343"/>
      <c r="B35" s="526" t="s">
        <v>1321</v>
      </c>
      <c r="C35" s="526"/>
      <c r="D35" s="527"/>
    </row>
    <row r="36" spans="1:4" s="136" customFormat="1" ht="38.25" customHeight="1">
      <c r="A36" s="343"/>
      <c r="B36" s="526" t="s">
        <v>1322</v>
      </c>
      <c r="C36" s="526"/>
      <c r="D36" s="527"/>
    </row>
    <row r="37" spans="1:4" ht="57" customHeight="1">
      <c r="A37" s="343"/>
      <c r="B37" s="526" t="s">
        <v>1323</v>
      </c>
      <c r="C37" s="526"/>
      <c r="D37" s="527"/>
    </row>
    <row r="38" spans="1:4" ht="48" customHeight="1">
      <c r="A38" s="344"/>
      <c r="B38" s="528" t="s">
        <v>1324</v>
      </c>
      <c r="C38" s="528"/>
      <c r="D38" s="529"/>
    </row>
  </sheetData>
  <sheetProtection/>
  <mergeCells count="13">
    <mergeCell ref="B34:D34"/>
    <mergeCell ref="B35:D35"/>
    <mergeCell ref="B36:D36"/>
    <mergeCell ref="B37:D37"/>
    <mergeCell ref="B38:D38"/>
    <mergeCell ref="A1:D2"/>
    <mergeCell ref="A3:D4"/>
    <mergeCell ref="A8:D8"/>
    <mergeCell ref="A7:D7"/>
    <mergeCell ref="A10:A11"/>
    <mergeCell ref="B10:B11"/>
    <mergeCell ref="C10:C11"/>
    <mergeCell ref="D10:D11"/>
  </mergeCells>
  <printOptions/>
  <pageMargins left="0.984251968503937" right="0.3937007874015748" top="0.9448818897637796" bottom="0.3937007874015748" header="0.31496062992125984" footer="0.31496062992125984"/>
  <pageSetup orientation="portrait" paperSize="9" scale="80" r:id="rId1"/>
  <headerFooter>
    <oddFooter>&amp;CPage &amp;P of &amp;N</oddFooter>
  </headerFooter>
</worksheet>
</file>

<file path=xl/worksheets/sheet17.xml><?xml version="1.0" encoding="utf-8"?>
<worksheet xmlns="http://schemas.openxmlformats.org/spreadsheetml/2006/main" xmlns:r="http://schemas.openxmlformats.org/officeDocument/2006/relationships">
  <dimension ref="A1:D34"/>
  <sheetViews>
    <sheetView tabSelected="1" zoomScale="87" zoomScaleNormal="87" zoomScalePageLayoutView="0" workbookViewId="0" topLeftCell="A1">
      <selection activeCell="J13" sqref="J13"/>
    </sheetView>
  </sheetViews>
  <sheetFormatPr defaultColWidth="9.140625" defaultRowHeight="15"/>
  <cols>
    <col min="1" max="1" width="6.8515625" style="0" customWidth="1"/>
    <col min="2" max="2" width="46.140625" style="0" customWidth="1"/>
    <col min="3" max="3" width="26.8515625" style="0" customWidth="1"/>
    <col min="4" max="4" width="29.57421875" style="0" customWidth="1"/>
  </cols>
  <sheetData>
    <row r="1" spans="1:4" ht="15">
      <c r="A1" s="493" t="s">
        <v>1354</v>
      </c>
      <c r="B1" s="493"/>
      <c r="C1" s="493"/>
      <c r="D1" s="493"/>
    </row>
    <row r="2" spans="1:4" ht="15">
      <c r="A2" s="493"/>
      <c r="B2" s="493"/>
      <c r="C2" s="493"/>
      <c r="D2" s="493"/>
    </row>
    <row r="3" spans="1:4" ht="15">
      <c r="A3" s="494" t="s">
        <v>1270</v>
      </c>
      <c r="B3" s="494"/>
      <c r="C3" s="494"/>
      <c r="D3" s="494"/>
    </row>
    <row r="4" spans="1:4" ht="15">
      <c r="A4" s="494"/>
      <c r="B4" s="494"/>
      <c r="C4" s="494"/>
      <c r="D4" s="494"/>
    </row>
    <row r="5" spans="1:4" ht="44.25" customHeight="1">
      <c r="A5" s="486" t="s">
        <v>1278</v>
      </c>
      <c r="B5" s="486"/>
      <c r="C5" s="486"/>
      <c r="D5" s="486"/>
    </row>
    <row r="6" spans="1:4" ht="15">
      <c r="A6" s="523" t="s">
        <v>1279</v>
      </c>
      <c r="B6" s="523"/>
      <c r="C6" s="523"/>
      <c r="D6" s="523"/>
    </row>
    <row r="7" spans="1:4" ht="33" customHeight="1">
      <c r="A7" s="6" t="s">
        <v>1251</v>
      </c>
      <c r="B7" s="6"/>
      <c r="C7" s="6"/>
      <c r="D7" s="6"/>
    </row>
    <row r="8" spans="1:4" ht="15" customHeight="1">
      <c r="A8" s="488" t="s">
        <v>0</v>
      </c>
      <c r="B8" s="488" t="s">
        <v>1</v>
      </c>
      <c r="C8" s="488" t="s">
        <v>53</v>
      </c>
      <c r="D8" s="488" t="s">
        <v>54</v>
      </c>
    </row>
    <row r="9" spans="1:4" ht="15">
      <c r="A9" s="489"/>
      <c r="B9" s="489"/>
      <c r="C9" s="489"/>
      <c r="D9" s="489"/>
    </row>
    <row r="10" spans="1:4" ht="15">
      <c r="A10" s="205">
        <v>1</v>
      </c>
      <c r="B10" s="206">
        <v>2</v>
      </c>
      <c r="C10" s="205">
        <v>3</v>
      </c>
      <c r="D10" s="205">
        <v>4</v>
      </c>
    </row>
    <row r="11" spans="1:4" ht="15">
      <c r="A11" s="373" t="s">
        <v>564</v>
      </c>
      <c r="B11" s="382" t="s">
        <v>1072</v>
      </c>
      <c r="C11" s="207" t="s">
        <v>51</v>
      </c>
      <c r="D11" s="378">
        <v>55</v>
      </c>
    </row>
    <row r="12" spans="1:4" ht="15">
      <c r="A12" s="383"/>
      <c r="B12" s="384" t="s">
        <v>1073</v>
      </c>
      <c r="C12" s="209" t="s">
        <v>51</v>
      </c>
      <c r="D12" s="379">
        <v>47</v>
      </c>
    </row>
    <row r="13" spans="1:4" ht="15">
      <c r="A13" s="376"/>
      <c r="B13" s="384" t="s">
        <v>1074</v>
      </c>
      <c r="C13" s="211" t="s">
        <v>51</v>
      </c>
      <c r="D13" s="379">
        <v>2</v>
      </c>
    </row>
    <row r="14" spans="1:4" ht="15">
      <c r="A14" s="376"/>
      <c r="B14" s="384" t="s">
        <v>1075</v>
      </c>
      <c r="C14" s="211" t="s">
        <v>51</v>
      </c>
      <c r="D14" s="379">
        <v>5</v>
      </c>
    </row>
    <row r="15" spans="1:4" ht="15">
      <c r="A15" s="376"/>
      <c r="B15" s="384" t="s">
        <v>1076</v>
      </c>
      <c r="C15" s="211" t="s">
        <v>51</v>
      </c>
      <c r="D15" s="379">
        <v>1</v>
      </c>
    </row>
    <row r="16" spans="1:4" ht="15">
      <c r="A16" s="383"/>
      <c r="B16" s="384" t="s">
        <v>557</v>
      </c>
      <c r="C16" s="209" t="s">
        <v>51</v>
      </c>
      <c r="D16" s="379">
        <f>ROUNDUP(D11*1.4,)</f>
        <v>77</v>
      </c>
    </row>
    <row r="17" spans="1:4" ht="15">
      <c r="A17" s="376" t="s">
        <v>166</v>
      </c>
      <c r="B17" s="385" t="s">
        <v>1077</v>
      </c>
      <c r="C17" s="215" t="s">
        <v>49</v>
      </c>
      <c r="D17" s="380">
        <v>276.73</v>
      </c>
    </row>
    <row r="18" spans="1:4" ht="15">
      <c r="A18" s="376"/>
      <c r="B18" s="386" t="s">
        <v>560</v>
      </c>
      <c r="C18" s="215" t="s">
        <v>49</v>
      </c>
      <c r="D18" s="380">
        <f>ROUNDUP(D17*1.05/3,)*3</f>
        <v>291</v>
      </c>
    </row>
    <row r="19" spans="1:4" ht="16.5">
      <c r="A19" s="376"/>
      <c r="B19" s="387" t="s">
        <v>1078</v>
      </c>
      <c r="C19" s="215" t="s">
        <v>1311</v>
      </c>
      <c r="D19" s="380">
        <f>D17*0.6</f>
        <v>166.038</v>
      </c>
    </row>
    <row r="20" spans="1:4" ht="15">
      <c r="A20" s="376"/>
      <c r="B20" s="387" t="s">
        <v>562</v>
      </c>
      <c r="C20" s="215" t="s">
        <v>490</v>
      </c>
      <c r="D20" s="380">
        <v>1</v>
      </c>
    </row>
    <row r="21" spans="1:4" ht="15">
      <c r="A21" s="376"/>
      <c r="B21" s="387" t="s">
        <v>563</v>
      </c>
      <c r="C21" s="215" t="s">
        <v>432</v>
      </c>
      <c r="D21" s="380">
        <f>D19*3.1</f>
        <v>514.7178</v>
      </c>
    </row>
    <row r="22" spans="1:4" ht="15">
      <c r="A22" s="376"/>
      <c r="B22" s="387" t="s">
        <v>1063</v>
      </c>
      <c r="C22" s="215" t="s">
        <v>1312</v>
      </c>
      <c r="D22" s="380">
        <f>D19*0.24</f>
        <v>39.84912</v>
      </c>
    </row>
    <row r="23" spans="1:4" ht="15">
      <c r="A23" s="376"/>
      <c r="B23" s="387" t="s">
        <v>1064</v>
      </c>
      <c r="C23" s="215" t="s">
        <v>1312</v>
      </c>
      <c r="D23" s="380">
        <f>D19*0.3</f>
        <v>49.8114</v>
      </c>
    </row>
    <row r="24" spans="1:4" ht="15">
      <c r="A24" s="388" t="s">
        <v>452</v>
      </c>
      <c r="B24" s="389" t="s">
        <v>1245</v>
      </c>
      <c r="C24" s="215" t="s">
        <v>49</v>
      </c>
      <c r="D24" s="380">
        <v>75.05</v>
      </c>
    </row>
    <row r="25" spans="1:4" ht="15">
      <c r="A25" s="376"/>
      <c r="B25" s="386" t="s">
        <v>1079</v>
      </c>
      <c r="C25" s="215" t="s">
        <v>49</v>
      </c>
      <c r="D25" s="380">
        <v>81</v>
      </c>
    </row>
    <row r="26" spans="1:4" ht="15">
      <c r="A26" s="376"/>
      <c r="B26" s="387" t="s">
        <v>1080</v>
      </c>
      <c r="C26" s="215" t="s">
        <v>490</v>
      </c>
      <c r="D26" s="380">
        <v>1</v>
      </c>
    </row>
    <row r="27" spans="1:4" ht="15">
      <c r="A27" s="388" t="s">
        <v>214</v>
      </c>
      <c r="B27" s="385" t="s">
        <v>1081</v>
      </c>
      <c r="C27" s="215" t="s">
        <v>49</v>
      </c>
      <c r="D27" s="380">
        <v>75.05</v>
      </c>
    </row>
    <row r="28" spans="1:4" ht="15">
      <c r="A28" s="377"/>
      <c r="B28" s="390" t="s">
        <v>1080</v>
      </c>
      <c r="C28" s="218" t="s">
        <v>490</v>
      </c>
      <c r="D28" s="381">
        <v>1</v>
      </c>
    </row>
    <row r="29" spans="1:4" s="136" customFormat="1" ht="15">
      <c r="A29" s="143"/>
      <c r="B29" s="219" t="s">
        <v>582</v>
      </c>
      <c r="C29" s="220"/>
      <c r="D29" s="221" t="e">
        <f>svod!#REF!</f>
        <v>#REF!</v>
      </c>
    </row>
    <row r="30" spans="1:4" s="136" customFormat="1" ht="15">
      <c r="A30" s="139"/>
      <c r="B30" s="127" t="s">
        <v>583</v>
      </c>
      <c r="C30" s="139"/>
      <c r="D30" s="144" t="e">
        <f>svod!#REF!</f>
        <v>#REF!</v>
      </c>
    </row>
    <row r="31" spans="1:4" s="136" customFormat="1" ht="15">
      <c r="A31" s="139"/>
      <c r="B31" s="127" t="s">
        <v>584</v>
      </c>
      <c r="C31" s="139"/>
      <c r="D31" s="145">
        <v>0.2409</v>
      </c>
    </row>
    <row r="32" spans="1:4" s="136" customFormat="1" ht="15">
      <c r="A32" s="139"/>
      <c r="B32" s="133" t="s">
        <v>579</v>
      </c>
      <c r="C32" s="139"/>
      <c r="D32" s="144"/>
    </row>
    <row r="33" spans="1:4" s="136" customFormat="1" ht="15">
      <c r="A33" s="139"/>
      <c r="B33" s="127" t="s">
        <v>585</v>
      </c>
      <c r="C33" s="139"/>
      <c r="D33" s="144">
        <v>0.21</v>
      </c>
    </row>
    <row r="34" spans="1:4" s="136" customFormat="1" ht="15">
      <c r="A34" s="139"/>
      <c r="B34" s="135" t="s">
        <v>581</v>
      </c>
      <c r="C34" s="139"/>
      <c r="D34" s="139"/>
    </row>
  </sheetData>
  <sheetProtection/>
  <mergeCells count="8">
    <mergeCell ref="A1:D2"/>
    <mergeCell ref="A3:D4"/>
    <mergeCell ref="A6:D6"/>
    <mergeCell ref="A5:D5"/>
    <mergeCell ref="A8:A9"/>
    <mergeCell ref="B8:B9"/>
    <mergeCell ref="C8:C9"/>
    <mergeCell ref="D8:D9"/>
  </mergeCells>
  <printOptions/>
  <pageMargins left="0.9055118110236221" right="0.31496062992125984" top="0.9448818897637796"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3:G47"/>
  <sheetViews>
    <sheetView zoomScalePageLayoutView="0" workbookViewId="0" topLeftCell="A1">
      <selection activeCell="A7" sqref="A7:IV7"/>
    </sheetView>
  </sheetViews>
  <sheetFormatPr defaultColWidth="9.140625" defaultRowHeight="15"/>
  <cols>
    <col min="1" max="1" width="7.57421875" style="0" customWidth="1"/>
    <col min="2" max="2" width="9.57421875" style="0" customWidth="1"/>
    <col min="3" max="3" width="32.8515625" style="0" customWidth="1"/>
    <col min="4" max="4" width="26.421875" style="0" customWidth="1"/>
    <col min="5" max="5" width="9.57421875" style="0" bestFit="1" customWidth="1"/>
    <col min="6" max="6" width="10.140625" style="0" customWidth="1"/>
    <col min="7" max="7" width="9.57421875" style="0" bestFit="1" customWidth="1"/>
    <col min="8" max="8" width="10.57421875" style="0" bestFit="1" customWidth="1"/>
  </cols>
  <sheetData>
    <row r="3" spans="1:3" ht="15">
      <c r="A3" s="4" t="s">
        <v>590</v>
      </c>
      <c r="C3" s="49" t="s">
        <v>1352</v>
      </c>
    </row>
    <row r="4" ht="15">
      <c r="C4" s="49"/>
    </row>
    <row r="5" spans="1:3" ht="15">
      <c r="A5" s="1" t="s">
        <v>1119</v>
      </c>
      <c r="C5" s="49" t="s">
        <v>1302</v>
      </c>
    </row>
    <row r="6" ht="15">
      <c r="C6" s="49" t="s">
        <v>1120</v>
      </c>
    </row>
    <row r="7" ht="15">
      <c r="B7" s="49"/>
    </row>
    <row r="14" spans="2:4" ht="15.75">
      <c r="B14" s="492" t="s">
        <v>1253</v>
      </c>
      <c r="C14" s="492"/>
      <c r="D14" s="492"/>
    </row>
    <row r="15" spans="3:5" ht="15.75">
      <c r="C15" s="50"/>
      <c r="D15" s="50"/>
      <c r="E15" s="103"/>
    </row>
    <row r="16" spans="2:5" ht="17.25" customHeight="1">
      <c r="B16" s="490" t="s">
        <v>1121</v>
      </c>
      <c r="C16" s="491" t="s">
        <v>1252</v>
      </c>
      <c r="D16" s="490" t="s">
        <v>1303</v>
      </c>
      <c r="E16" s="103"/>
    </row>
    <row r="17" spans="2:5" ht="38.25" customHeight="1">
      <c r="B17" s="490"/>
      <c r="C17" s="491"/>
      <c r="D17" s="490"/>
      <c r="E17" s="103"/>
    </row>
    <row r="18" spans="2:4" ht="15">
      <c r="B18" s="436">
        <v>1</v>
      </c>
      <c r="C18" s="445" t="s">
        <v>1345</v>
      </c>
      <c r="D18" s="439"/>
    </row>
    <row r="19" spans="2:7" ht="15">
      <c r="B19" s="437">
        <v>2</v>
      </c>
      <c r="C19" s="446" t="s">
        <v>491</v>
      </c>
      <c r="D19" s="440" t="s">
        <v>56</v>
      </c>
      <c r="F19" s="7"/>
      <c r="G19" s="7"/>
    </row>
    <row r="20" spans="2:7" ht="15">
      <c r="B20" s="437">
        <v>3</v>
      </c>
      <c r="C20" s="446" t="s">
        <v>2</v>
      </c>
      <c r="D20" s="440" t="s">
        <v>58</v>
      </c>
      <c r="F20" s="7"/>
      <c r="G20" s="7"/>
    </row>
    <row r="21" spans="2:7" ht="15">
      <c r="B21" s="437">
        <v>4</v>
      </c>
      <c r="C21" s="446" t="s">
        <v>1341</v>
      </c>
      <c r="D21" s="440" t="s">
        <v>60</v>
      </c>
      <c r="F21" s="7"/>
      <c r="G21" s="7"/>
    </row>
    <row r="22" spans="2:7" ht="15">
      <c r="B22" s="437">
        <v>5</v>
      </c>
      <c r="C22" s="446" t="s">
        <v>507</v>
      </c>
      <c r="D22" s="440" t="s">
        <v>62</v>
      </c>
      <c r="F22" s="7"/>
      <c r="G22" s="7"/>
    </row>
    <row r="23" spans="2:7" ht="15">
      <c r="B23" s="437">
        <v>6</v>
      </c>
      <c r="C23" s="446" t="s">
        <v>1304</v>
      </c>
      <c r="D23" s="441" t="s">
        <v>1339</v>
      </c>
      <c r="F23" s="7"/>
      <c r="G23" s="7"/>
    </row>
    <row r="24" spans="2:7" ht="15">
      <c r="B24" s="437">
        <v>7</v>
      </c>
      <c r="C24" s="446" t="s">
        <v>1082</v>
      </c>
      <c r="D24" s="441" t="s">
        <v>1340</v>
      </c>
      <c r="F24" s="7"/>
      <c r="G24" s="7"/>
    </row>
    <row r="25" spans="2:7" ht="15">
      <c r="B25" s="437">
        <v>8</v>
      </c>
      <c r="C25" s="446" t="s">
        <v>565</v>
      </c>
      <c r="D25" s="440" t="s">
        <v>66</v>
      </c>
      <c r="F25" s="7"/>
      <c r="G25" s="7"/>
    </row>
    <row r="26" spans="2:7" ht="15">
      <c r="B26" s="437">
        <v>9</v>
      </c>
      <c r="C26" s="447" t="s">
        <v>1346</v>
      </c>
      <c r="D26" s="442"/>
      <c r="E26" s="7"/>
      <c r="F26" s="7"/>
      <c r="G26" s="7"/>
    </row>
    <row r="27" spans="2:7" ht="15">
      <c r="B27" s="437">
        <v>10</v>
      </c>
      <c r="C27" s="448" t="s">
        <v>1083</v>
      </c>
      <c r="D27" s="443" t="s">
        <v>166</v>
      </c>
      <c r="E27" s="7"/>
      <c r="F27" s="7"/>
      <c r="G27" s="7"/>
    </row>
    <row r="28" spans="2:7" ht="15">
      <c r="B28" s="437">
        <v>11</v>
      </c>
      <c r="C28" s="446" t="s">
        <v>1342</v>
      </c>
      <c r="D28" s="440" t="s">
        <v>174</v>
      </c>
      <c r="F28" s="7"/>
      <c r="G28" s="7"/>
    </row>
    <row r="29" spans="2:7" ht="15">
      <c r="B29" s="437">
        <v>12</v>
      </c>
      <c r="C29" s="449" t="s">
        <v>1084</v>
      </c>
      <c r="D29" s="440" t="s">
        <v>175</v>
      </c>
      <c r="F29" s="7"/>
      <c r="G29" s="7"/>
    </row>
    <row r="30" spans="2:7" ht="15">
      <c r="B30" s="437">
        <v>13</v>
      </c>
      <c r="C30" s="446" t="s">
        <v>589</v>
      </c>
      <c r="D30" s="440">
        <v>4</v>
      </c>
      <c r="F30" s="7"/>
      <c r="G30" s="7"/>
    </row>
    <row r="31" spans="2:7" ht="15">
      <c r="B31" s="437">
        <v>14</v>
      </c>
      <c r="C31" s="446" t="s">
        <v>1343</v>
      </c>
      <c r="D31" s="440" t="s">
        <v>226</v>
      </c>
      <c r="F31" s="7"/>
      <c r="G31" s="7"/>
    </row>
    <row r="32" spans="2:7" ht="15">
      <c r="B32" s="437">
        <v>15</v>
      </c>
      <c r="C32" s="446" t="s">
        <v>1344</v>
      </c>
      <c r="D32" s="440" t="s">
        <v>227</v>
      </c>
      <c r="F32" s="7"/>
      <c r="G32" s="7"/>
    </row>
    <row r="33" spans="2:7" ht="26.25">
      <c r="B33" s="437">
        <v>16</v>
      </c>
      <c r="C33" s="449" t="s">
        <v>1318</v>
      </c>
      <c r="D33" s="440" t="s">
        <v>472</v>
      </c>
      <c r="F33" s="7"/>
      <c r="G33" s="7"/>
    </row>
    <row r="34" spans="2:7" ht="26.25">
      <c r="B34" s="437">
        <v>17</v>
      </c>
      <c r="C34" s="449" t="s">
        <v>1319</v>
      </c>
      <c r="D34" s="440" t="s">
        <v>865</v>
      </c>
      <c r="F34" s="7"/>
      <c r="G34" s="7"/>
    </row>
    <row r="35" spans="2:7" ht="15">
      <c r="B35" s="438">
        <v>18</v>
      </c>
      <c r="C35" s="450" t="s">
        <v>636</v>
      </c>
      <c r="D35" s="444" t="s">
        <v>891</v>
      </c>
      <c r="E35" s="7"/>
      <c r="F35" s="7"/>
      <c r="G35" s="7"/>
    </row>
    <row r="37" spans="3:4" ht="15">
      <c r="C37" s="98"/>
      <c r="D37" s="98"/>
    </row>
    <row r="46" ht="15">
      <c r="D46" s="1"/>
    </row>
    <row r="47" ht="15">
      <c r="D47" s="1"/>
    </row>
  </sheetData>
  <sheetProtection/>
  <mergeCells count="4">
    <mergeCell ref="B16:B17"/>
    <mergeCell ref="C16:C17"/>
    <mergeCell ref="D16:D17"/>
    <mergeCell ref="B14:D14"/>
  </mergeCells>
  <printOptions/>
  <pageMargins left="0.7874015748031497" right="0.1968503937007874" top="0.7874015748031497" bottom="0.1968503937007874"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D56"/>
  <sheetViews>
    <sheetView zoomScalePageLayoutView="0" workbookViewId="0" topLeftCell="A1">
      <selection activeCell="A5" sqref="A5:IV5"/>
    </sheetView>
  </sheetViews>
  <sheetFormatPr defaultColWidth="9.140625" defaultRowHeight="15"/>
  <cols>
    <col min="1" max="1" width="7.57421875" style="0" customWidth="1"/>
    <col min="2" max="2" width="36.00390625" style="0" customWidth="1"/>
    <col min="3" max="3" width="27.28125" style="0" customWidth="1"/>
    <col min="4" max="4" width="27.57421875" style="0" customWidth="1"/>
  </cols>
  <sheetData>
    <row r="1" spans="1:4" ht="15">
      <c r="A1" s="493" t="s">
        <v>1354</v>
      </c>
      <c r="B1" s="493"/>
      <c r="C1" s="493"/>
      <c r="D1" s="493"/>
    </row>
    <row r="2" spans="1:4" ht="15">
      <c r="A2" s="493"/>
      <c r="B2" s="493"/>
      <c r="C2" s="493"/>
      <c r="D2" s="493"/>
    </row>
    <row r="3" spans="1:4" ht="15">
      <c r="A3" s="494" t="s">
        <v>1270</v>
      </c>
      <c r="B3" s="494"/>
      <c r="C3" s="494"/>
      <c r="D3" s="494"/>
    </row>
    <row r="4" spans="1:4" ht="15">
      <c r="A4" s="494"/>
      <c r="B4" s="494"/>
      <c r="C4" s="494"/>
      <c r="D4" s="494"/>
    </row>
    <row r="5" spans="1:4" ht="31.5" customHeight="1">
      <c r="A5" s="486" t="s">
        <v>1315</v>
      </c>
      <c r="B5" s="486"/>
      <c r="C5" s="486"/>
      <c r="D5" s="486"/>
    </row>
    <row r="6" spans="1:4" ht="15">
      <c r="A6" s="487" t="s">
        <v>1281</v>
      </c>
      <c r="B6" s="487"/>
      <c r="C6" s="487"/>
      <c r="D6" s="487"/>
    </row>
    <row r="7" spans="1:4" ht="15">
      <c r="A7" s="8"/>
      <c r="B7" s="8"/>
      <c r="C7" s="8"/>
      <c r="D7" s="8"/>
    </row>
    <row r="8" spans="1:4" ht="15">
      <c r="A8" s="1" t="s">
        <v>1258</v>
      </c>
      <c r="B8" s="6"/>
      <c r="C8" s="6"/>
      <c r="D8" s="6"/>
    </row>
    <row r="9" spans="1:4" ht="38.25" customHeight="1">
      <c r="A9" s="495" t="s">
        <v>0</v>
      </c>
      <c r="B9" s="495" t="s">
        <v>1</v>
      </c>
      <c r="C9" s="495" t="s">
        <v>53</v>
      </c>
      <c r="D9" s="495" t="s">
        <v>54</v>
      </c>
    </row>
    <row r="10" spans="1:4" ht="52.5" customHeight="1">
      <c r="A10" s="495"/>
      <c r="B10" s="495"/>
      <c r="C10" s="495"/>
      <c r="D10" s="495"/>
    </row>
    <row r="11" spans="1:4" ht="15">
      <c r="A11" s="3">
        <v>1</v>
      </c>
      <c r="B11" s="3">
        <v>2</v>
      </c>
      <c r="C11" s="58">
        <v>3</v>
      </c>
      <c r="D11" s="58">
        <v>4</v>
      </c>
    </row>
    <row r="12" spans="1:4" ht="15">
      <c r="A12" s="399">
        <v>1</v>
      </c>
      <c r="B12" s="298" t="s">
        <v>55</v>
      </c>
      <c r="C12" s="62"/>
      <c r="D12" s="63"/>
    </row>
    <row r="13" spans="1:4" ht="15">
      <c r="A13" s="400" t="s">
        <v>56</v>
      </c>
      <c r="B13" s="395" t="s">
        <v>57</v>
      </c>
      <c r="C13" s="61" t="s">
        <v>52</v>
      </c>
      <c r="D13" s="60">
        <v>142</v>
      </c>
    </row>
    <row r="14" spans="1:4" ht="15">
      <c r="A14" s="400" t="s">
        <v>58</v>
      </c>
      <c r="B14" s="395" t="s">
        <v>59</v>
      </c>
      <c r="C14" s="61" t="s">
        <v>49</v>
      </c>
      <c r="D14" s="60">
        <v>1530</v>
      </c>
    </row>
    <row r="15" spans="1:4" ht="15">
      <c r="A15" s="400" t="s">
        <v>60</v>
      </c>
      <c r="B15" s="395" t="s">
        <v>61</v>
      </c>
      <c r="C15" s="10" t="s">
        <v>52</v>
      </c>
      <c r="D15" s="10">
        <v>108</v>
      </c>
    </row>
    <row r="16" spans="1:4" ht="25.5">
      <c r="A16" s="400" t="s">
        <v>62</v>
      </c>
      <c r="B16" s="395" t="s">
        <v>63</v>
      </c>
      <c r="C16" s="10" t="s">
        <v>52</v>
      </c>
      <c r="D16" s="10">
        <v>4</v>
      </c>
    </row>
    <row r="17" spans="1:4" ht="15">
      <c r="A17" s="400" t="s">
        <v>64</v>
      </c>
      <c r="B17" s="395" t="s">
        <v>65</v>
      </c>
      <c r="C17" s="10" t="s">
        <v>52</v>
      </c>
      <c r="D17" s="10">
        <v>112</v>
      </c>
    </row>
    <row r="18" spans="1:4" ht="15">
      <c r="A18" s="400" t="s">
        <v>66</v>
      </c>
      <c r="B18" s="395" t="s">
        <v>67</v>
      </c>
      <c r="C18" s="10" t="s">
        <v>52</v>
      </c>
      <c r="D18" s="10">
        <v>112</v>
      </c>
    </row>
    <row r="19" spans="1:4" ht="15">
      <c r="A19" s="400" t="s">
        <v>68</v>
      </c>
      <c r="B19" s="395" t="s">
        <v>69</v>
      </c>
      <c r="C19" s="10" t="s">
        <v>52</v>
      </c>
      <c r="D19" s="10">
        <v>112</v>
      </c>
    </row>
    <row r="20" spans="1:4" ht="15">
      <c r="A20" s="401" t="s">
        <v>70</v>
      </c>
      <c r="B20" s="395" t="s">
        <v>72</v>
      </c>
      <c r="C20" s="10" t="s">
        <v>52</v>
      </c>
      <c r="D20" s="10">
        <v>1</v>
      </c>
    </row>
    <row r="21" spans="1:4" ht="15">
      <c r="A21" s="400" t="s">
        <v>71</v>
      </c>
      <c r="B21" s="395" t="s">
        <v>74</v>
      </c>
      <c r="C21" s="10" t="s">
        <v>52</v>
      </c>
      <c r="D21" s="10">
        <v>1</v>
      </c>
    </row>
    <row r="22" spans="1:4" ht="15">
      <c r="A22" s="400" t="s">
        <v>73</v>
      </c>
      <c r="B22" s="395" t="s">
        <v>76</v>
      </c>
      <c r="C22" s="10" t="s">
        <v>52</v>
      </c>
      <c r="D22" s="10">
        <v>1</v>
      </c>
    </row>
    <row r="23" spans="1:4" ht="25.5">
      <c r="A23" s="400" t="s">
        <v>75</v>
      </c>
      <c r="B23" s="396" t="s">
        <v>698</v>
      </c>
      <c r="C23" s="10" t="s">
        <v>52</v>
      </c>
      <c r="D23" s="10">
        <v>1</v>
      </c>
    </row>
    <row r="24" spans="1:4" ht="15">
      <c r="A24" s="400" t="s">
        <v>77</v>
      </c>
      <c r="B24" s="395" t="s">
        <v>79</v>
      </c>
      <c r="C24" s="10" t="s">
        <v>52</v>
      </c>
      <c r="D24" s="10">
        <v>1</v>
      </c>
    </row>
    <row r="25" spans="1:4" ht="15">
      <c r="A25" s="400" t="s">
        <v>78</v>
      </c>
      <c r="B25" s="395" t="s">
        <v>81</v>
      </c>
      <c r="C25" s="10" t="s">
        <v>52</v>
      </c>
      <c r="D25" s="10">
        <v>3</v>
      </c>
    </row>
    <row r="26" spans="1:4" ht="15">
      <c r="A26" s="400" t="s">
        <v>80</v>
      </c>
      <c r="B26" s="395" t="s">
        <v>83</v>
      </c>
      <c r="C26" s="10" t="s">
        <v>52</v>
      </c>
      <c r="D26" s="10">
        <v>1</v>
      </c>
    </row>
    <row r="27" spans="1:4" ht="15">
      <c r="A27" s="400" t="s">
        <v>82</v>
      </c>
      <c r="B27" s="395" t="s">
        <v>85</v>
      </c>
      <c r="C27" s="10" t="s">
        <v>52</v>
      </c>
      <c r="D27" s="10">
        <v>3</v>
      </c>
    </row>
    <row r="28" spans="1:4" ht="15">
      <c r="A28" s="400" t="s">
        <v>84</v>
      </c>
      <c r="B28" s="395" t="s">
        <v>87</v>
      </c>
      <c r="C28" s="10" t="s">
        <v>52</v>
      </c>
      <c r="D28" s="10">
        <v>1</v>
      </c>
    </row>
    <row r="29" spans="1:4" ht="15">
      <c r="A29" s="400" t="s">
        <v>86</v>
      </c>
      <c r="B29" s="395" t="s">
        <v>89</v>
      </c>
      <c r="C29" s="10" t="s">
        <v>52</v>
      </c>
      <c r="D29" s="10">
        <v>4</v>
      </c>
    </row>
    <row r="30" spans="1:4" ht="15">
      <c r="A30" s="400" t="s">
        <v>88</v>
      </c>
      <c r="B30" s="395" t="s">
        <v>91</v>
      </c>
      <c r="C30" s="10" t="s">
        <v>52</v>
      </c>
      <c r="D30" s="10">
        <v>20</v>
      </c>
    </row>
    <row r="31" spans="1:4" ht="15">
      <c r="A31" s="400" t="s">
        <v>90</v>
      </c>
      <c r="B31" s="395" t="s">
        <v>93</v>
      </c>
      <c r="C31" s="10" t="s">
        <v>49</v>
      </c>
      <c r="D31" s="10">
        <v>300</v>
      </c>
    </row>
    <row r="32" spans="1:4" ht="15">
      <c r="A32" s="400" t="s">
        <v>92</v>
      </c>
      <c r="B32" s="395" t="s">
        <v>95</v>
      </c>
      <c r="C32" s="10" t="s">
        <v>49</v>
      </c>
      <c r="D32" s="10">
        <v>170</v>
      </c>
    </row>
    <row r="33" spans="1:4" ht="15">
      <c r="A33" s="400" t="s">
        <v>94</v>
      </c>
      <c r="B33" s="395" t="s">
        <v>97</v>
      </c>
      <c r="C33" s="10" t="s">
        <v>49</v>
      </c>
      <c r="D33" s="10">
        <v>220</v>
      </c>
    </row>
    <row r="34" spans="1:4" ht="15">
      <c r="A34" s="400" t="s">
        <v>96</v>
      </c>
      <c r="B34" s="395" t="s">
        <v>99</v>
      </c>
      <c r="C34" s="10" t="s">
        <v>49</v>
      </c>
      <c r="D34" s="10">
        <v>300</v>
      </c>
    </row>
    <row r="35" spans="1:4" ht="15">
      <c r="A35" s="400" t="s">
        <v>98</v>
      </c>
      <c r="B35" s="395" t="s">
        <v>101</v>
      </c>
      <c r="C35" s="10" t="s">
        <v>49</v>
      </c>
      <c r="D35" s="10">
        <v>280</v>
      </c>
    </row>
    <row r="36" spans="1:4" ht="15">
      <c r="A36" s="400" t="s">
        <v>100</v>
      </c>
      <c r="B36" s="395" t="s">
        <v>103</v>
      </c>
      <c r="C36" s="10" t="s">
        <v>49</v>
      </c>
      <c r="D36" s="10">
        <v>10</v>
      </c>
    </row>
    <row r="37" spans="1:4" ht="15">
      <c r="A37" s="400" t="s">
        <v>102</v>
      </c>
      <c r="B37" s="395" t="s">
        <v>105</v>
      </c>
      <c r="C37" s="10" t="s">
        <v>49</v>
      </c>
      <c r="D37" s="10">
        <v>15</v>
      </c>
    </row>
    <row r="38" spans="1:4" ht="15">
      <c r="A38" s="400" t="s">
        <v>104</v>
      </c>
      <c r="B38" s="395" t="s">
        <v>107</v>
      </c>
      <c r="C38" s="10" t="s">
        <v>49</v>
      </c>
      <c r="D38" s="10">
        <v>25</v>
      </c>
    </row>
    <row r="39" spans="1:4" ht="15">
      <c r="A39" s="400" t="s">
        <v>106</v>
      </c>
      <c r="B39" s="395" t="s">
        <v>109</v>
      </c>
      <c r="C39" s="10" t="s">
        <v>49</v>
      </c>
      <c r="D39" s="10">
        <v>50</v>
      </c>
    </row>
    <row r="40" spans="1:4" ht="15">
      <c r="A40" s="400" t="s">
        <v>108</v>
      </c>
      <c r="B40" s="395" t="s">
        <v>111</v>
      </c>
      <c r="C40" s="10" t="s">
        <v>48</v>
      </c>
      <c r="D40" s="10">
        <v>1</v>
      </c>
    </row>
    <row r="41" spans="1:4" ht="15">
      <c r="A41" s="400" t="s">
        <v>110</v>
      </c>
      <c r="B41" s="395" t="s">
        <v>113</v>
      </c>
      <c r="C41" s="10" t="s">
        <v>48</v>
      </c>
      <c r="D41" s="10">
        <v>1</v>
      </c>
    </row>
    <row r="42" spans="1:4" ht="15">
      <c r="A42" s="400" t="s">
        <v>112</v>
      </c>
      <c r="B42" s="395" t="s">
        <v>115</v>
      </c>
      <c r="C42" s="10" t="s">
        <v>49</v>
      </c>
      <c r="D42" s="10">
        <v>1270</v>
      </c>
    </row>
    <row r="43" spans="1:4" ht="15">
      <c r="A43" s="400" t="s">
        <v>114</v>
      </c>
      <c r="B43" s="395" t="s">
        <v>117</v>
      </c>
      <c r="C43" s="10" t="s">
        <v>48</v>
      </c>
      <c r="D43" s="10">
        <v>1</v>
      </c>
    </row>
    <row r="44" spans="1:4" ht="15">
      <c r="A44" s="400" t="s">
        <v>116</v>
      </c>
      <c r="B44" s="395" t="s">
        <v>119</v>
      </c>
      <c r="C44" s="10" t="s">
        <v>48</v>
      </c>
      <c r="D44" s="10">
        <v>1</v>
      </c>
    </row>
    <row r="45" spans="1:4" ht="25.5">
      <c r="A45" s="400" t="s">
        <v>118</v>
      </c>
      <c r="B45" s="395" t="s">
        <v>121</v>
      </c>
      <c r="C45" s="10" t="s">
        <v>48</v>
      </c>
      <c r="D45" s="10">
        <v>1</v>
      </c>
    </row>
    <row r="46" spans="1:4" ht="15">
      <c r="A46" s="400" t="s">
        <v>120</v>
      </c>
      <c r="B46" s="395" t="s">
        <v>123</v>
      </c>
      <c r="C46" s="10" t="s">
        <v>48</v>
      </c>
      <c r="D46" s="10">
        <v>1</v>
      </c>
    </row>
    <row r="47" spans="1:4" ht="15">
      <c r="A47" s="400" t="s">
        <v>122</v>
      </c>
      <c r="B47" s="395" t="s">
        <v>125</v>
      </c>
      <c r="C47" s="10" t="s">
        <v>48</v>
      </c>
      <c r="D47" s="10">
        <v>1</v>
      </c>
    </row>
    <row r="48" spans="1:4" ht="15">
      <c r="A48" s="400" t="s">
        <v>124</v>
      </c>
      <c r="B48" s="395" t="s">
        <v>127</v>
      </c>
      <c r="C48" s="10" t="s">
        <v>48</v>
      </c>
      <c r="D48" s="10">
        <v>1</v>
      </c>
    </row>
    <row r="49" spans="1:4" ht="15">
      <c r="A49" s="400" t="s">
        <v>126</v>
      </c>
      <c r="B49" s="395" t="s">
        <v>128</v>
      </c>
      <c r="C49" s="10" t="s">
        <v>48</v>
      </c>
      <c r="D49" s="10">
        <v>1</v>
      </c>
    </row>
    <row r="50" spans="1:4" ht="15">
      <c r="A50" s="402">
        <v>2</v>
      </c>
      <c r="B50" s="397" t="s">
        <v>129</v>
      </c>
      <c r="C50" s="11"/>
      <c r="D50" s="11"/>
    </row>
    <row r="51" spans="1:4" ht="15">
      <c r="A51" s="403" t="s">
        <v>130</v>
      </c>
      <c r="B51" s="398" t="s">
        <v>131</v>
      </c>
      <c r="C51" s="299" t="s">
        <v>48</v>
      </c>
      <c r="D51" s="299">
        <v>1</v>
      </c>
    </row>
    <row r="52" spans="1:4" s="136" customFormat="1" ht="15">
      <c r="A52" s="139"/>
      <c r="B52" s="127" t="s">
        <v>582</v>
      </c>
      <c r="C52" s="128"/>
      <c r="D52" s="144" t="e">
        <f>svod!#REF!</f>
        <v>#REF!</v>
      </c>
    </row>
    <row r="53" spans="1:4" s="136" customFormat="1" ht="15">
      <c r="A53" s="139"/>
      <c r="B53" s="127" t="s">
        <v>584</v>
      </c>
      <c r="C53" s="139"/>
      <c r="D53" s="145">
        <v>0.2409</v>
      </c>
    </row>
    <row r="54" spans="1:4" s="136" customFormat="1" ht="15">
      <c r="A54" s="139"/>
      <c r="B54" s="133" t="s">
        <v>579</v>
      </c>
      <c r="C54" s="139"/>
      <c r="D54" s="144"/>
    </row>
    <row r="55" spans="1:4" s="136" customFormat="1" ht="15">
      <c r="A55" s="139"/>
      <c r="B55" s="127" t="s">
        <v>585</v>
      </c>
      <c r="C55" s="139"/>
      <c r="D55" s="144">
        <v>0.21</v>
      </c>
    </row>
    <row r="56" spans="1:4" s="136" customFormat="1" ht="15">
      <c r="A56" s="139"/>
      <c r="B56" s="135" t="s">
        <v>581</v>
      </c>
      <c r="C56" s="139"/>
      <c r="D56" s="139"/>
    </row>
  </sheetData>
  <sheetProtection/>
  <mergeCells count="8">
    <mergeCell ref="A1:D2"/>
    <mergeCell ref="A3:D4"/>
    <mergeCell ref="A5:D5"/>
    <mergeCell ref="A6:D6"/>
    <mergeCell ref="C9:C10"/>
    <mergeCell ref="D9:D10"/>
    <mergeCell ref="B9:B10"/>
    <mergeCell ref="A9:A10"/>
  </mergeCells>
  <printOptions/>
  <pageMargins left="0.7874015748031497" right="0.1968503937007874" top="0.984251968503937" bottom="0.3937007874015748" header="0.31496062992125984" footer="0"/>
  <pageSetup orientation="portrait" paperSize="9" scale="80" r:id="rId1"/>
  <headerFooter>
    <oddFooter>&amp;CPage &amp;P of &amp;N</oddFooter>
  </headerFooter>
</worksheet>
</file>

<file path=xl/worksheets/sheet4.xml><?xml version="1.0" encoding="utf-8"?>
<worksheet xmlns="http://schemas.openxmlformats.org/spreadsheetml/2006/main" xmlns:r="http://schemas.openxmlformats.org/officeDocument/2006/relationships">
  <dimension ref="A1:E350"/>
  <sheetViews>
    <sheetView zoomScalePageLayoutView="0" workbookViewId="0" topLeftCell="A1">
      <selection activeCell="A5" sqref="A5:IV5"/>
    </sheetView>
  </sheetViews>
  <sheetFormatPr defaultColWidth="9.140625" defaultRowHeight="15"/>
  <cols>
    <col min="1" max="1" width="7.57421875" style="0" customWidth="1"/>
    <col min="2" max="2" width="46.7109375" style="0" customWidth="1"/>
    <col min="3" max="3" width="27.421875" style="0" customWidth="1"/>
    <col min="4" max="4" width="27.28125" style="0" customWidth="1"/>
  </cols>
  <sheetData>
    <row r="1" spans="1:4" ht="15">
      <c r="A1" s="493" t="s">
        <v>1354</v>
      </c>
      <c r="B1" s="493"/>
      <c r="C1" s="493"/>
      <c r="D1" s="493"/>
    </row>
    <row r="2" spans="1:4" ht="15">
      <c r="A2" s="493"/>
      <c r="B2" s="493"/>
      <c r="C2" s="493"/>
      <c r="D2" s="493"/>
    </row>
    <row r="3" spans="1:4" ht="15">
      <c r="A3" s="494" t="s">
        <v>1270</v>
      </c>
      <c r="B3" s="494"/>
      <c r="C3" s="494"/>
      <c r="D3" s="494"/>
    </row>
    <row r="4" spans="1:4" ht="15">
      <c r="A4" s="494"/>
      <c r="B4" s="494"/>
      <c r="C4" s="494"/>
      <c r="D4" s="494"/>
    </row>
    <row r="5" spans="1:4" ht="28.5" customHeight="1">
      <c r="A5" s="486" t="s">
        <v>1316</v>
      </c>
      <c r="B5" s="486"/>
      <c r="C5" s="486"/>
      <c r="D5" s="486"/>
    </row>
    <row r="6" spans="1:5" ht="15">
      <c r="A6" s="487" t="s">
        <v>1007</v>
      </c>
      <c r="B6" s="487"/>
      <c r="C6" s="487"/>
      <c r="D6" s="487"/>
      <c r="E6" s="12"/>
    </row>
    <row r="7" spans="1:5" ht="34.5" customHeight="1">
      <c r="A7" s="1" t="s">
        <v>1258</v>
      </c>
      <c r="B7" s="6"/>
      <c r="C7" s="6"/>
      <c r="D7" s="6"/>
      <c r="E7" s="12"/>
    </row>
    <row r="8" spans="1:5" ht="26.25" customHeight="1">
      <c r="A8" s="167" t="s">
        <v>0</v>
      </c>
      <c r="B8" s="496" t="s">
        <v>1</v>
      </c>
      <c r="C8" s="496" t="s">
        <v>53</v>
      </c>
      <c r="D8" s="496" t="s">
        <v>54</v>
      </c>
      <c r="E8" s="2"/>
    </row>
    <row r="9" spans="1:5" ht="26.25" customHeight="1">
      <c r="A9" s="168"/>
      <c r="B9" s="497"/>
      <c r="C9" s="497"/>
      <c r="D9" s="497"/>
      <c r="E9" s="2"/>
    </row>
    <row r="10" spans="1:5" ht="18" customHeight="1">
      <c r="A10" s="169">
        <v>1</v>
      </c>
      <c r="B10" s="169">
        <v>2</v>
      </c>
      <c r="C10" s="169">
        <v>3</v>
      </c>
      <c r="D10" s="169">
        <v>4</v>
      </c>
      <c r="E10" s="2"/>
    </row>
    <row r="11" spans="1:5" ht="23.25" customHeight="1">
      <c r="A11" s="473">
        <v>1</v>
      </c>
      <c r="B11" s="90" t="s">
        <v>132</v>
      </c>
      <c r="C11" s="65"/>
      <c r="D11" s="64"/>
      <c r="E11" s="2"/>
    </row>
    <row r="12" spans="1:5" ht="30.75" customHeight="1">
      <c r="A12" s="474" t="s">
        <v>1282</v>
      </c>
      <c r="B12" s="453" t="s">
        <v>135</v>
      </c>
      <c r="C12" s="13" t="s">
        <v>48</v>
      </c>
      <c r="D12" s="13">
        <v>1</v>
      </c>
      <c r="E12" s="2"/>
    </row>
    <row r="13" spans="1:5" ht="28.5" customHeight="1">
      <c r="A13" s="474" t="s">
        <v>58</v>
      </c>
      <c r="B13" s="453" t="s">
        <v>137</v>
      </c>
      <c r="C13" s="13" t="s">
        <v>48</v>
      </c>
      <c r="D13" s="13">
        <v>1</v>
      </c>
      <c r="E13" s="2"/>
    </row>
    <row r="14" spans="1:5" ht="18.75" customHeight="1">
      <c r="A14" s="474" t="s">
        <v>60</v>
      </c>
      <c r="B14" s="453" t="s">
        <v>138</v>
      </c>
      <c r="C14" s="13" t="s">
        <v>52</v>
      </c>
      <c r="D14" s="13">
        <v>2</v>
      </c>
      <c r="E14" s="2"/>
    </row>
    <row r="15" spans="1:5" ht="19.5" customHeight="1">
      <c r="A15" s="474" t="s">
        <v>62</v>
      </c>
      <c r="B15" s="453" t="s">
        <v>139</v>
      </c>
      <c r="C15" s="13" t="s">
        <v>52</v>
      </c>
      <c r="D15" s="13">
        <v>1</v>
      </c>
      <c r="E15" s="2"/>
    </row>
    <row r="16" spans="1:5" ht="15">
      <c r="A16" s="474" t="s">
        <v>64</v>
      </c>
      <c r="B16" s="453" t="s">
        <v>140</v>
      </c>
      <c r="C16" s="13" t="s">
        <v>52</v>
      </c>
      <c r="D16" s="13">
        <v>1</v>
      </c>
      <c r="E16" s="2"/>
    </row>
    <row r="17" spans="1:5" ht="15">
      <c r="A17" s="474" t="s">
        <v>66</v>
      </c>
      <c r="B17" s="453" t="s">
        <v>141</v>
      </c>
      <c r="C17" s="13" t="s">
        <v>52</v>
      </c>
      <c r="D17" s="13">
        <v>1</v>
      </c>
      <c r="E17" s="2"/>
    </row>
    <row r="18" spans="1:5" ht="21" customHeight="1">
      <c r="A18" s="474" t="s">
        <v>68</v>
      </c>
      <c r="B18" s="453" t="s">
        <v>142</v>
      </c>
      <c r="C18" s="13" t="s">
        <v>52</v>
      </c>
      <c r="D18" s="13">
        <v>2</v>
      </c>
      <c r="E18" s="2"/>
    </row>
    <row r="19" spans="1:5" ht="15">
      <c r="A19" s="474" t="s">
        <v>70</v>
      </c>
      <c r="B19" s="453" t="s">
        <v>143</v>
      </c>
      <c r="C19" s="13" t="s">
        <v>52</v>
      </c>
      <c r="D19" s="13">
        <v>4</v>
      </c>
      <c r="E19" s="2"/>
    </row>
    <row r="20" spans="1:5" ht="15">
      <c r="A20" s="474" t="s">
        <v>71</v>
      </c>
      <c r="B20" s="453" t="s">
        <v>144</v>
      </c>
      <c r="C20" s="13" t="s">
        <v>52</v>
      </c>
      <c r="D20" s="13">
        <v>5</v>
      </c>
      <c r="E20" s="2"/>
    </row>
    <row r="21" spans="1:5" ht="15">
      <c r="A21" s="474" t="s">
        <v>73</v>
      </c>
      <c r="B21" s="453" t="s">
        <v>145</v>
      </c>
      <c r="C21" s="13" t="s">
        <v>52</v>
      </c>
      <c r="D21" s="13">
        <v>6</v>
      </c>
      <c r="E21" s="2"/>
    </row>
    <row r="22" spans="1:5" ht="15">
      <c r="A22" s="452" t="s">
        <v>75</v>
      </c>
      <c r="B22" s="453" t="s">
        <v>146</v>
      </c>
      <c r="C22" s="13" t="s">
        <v>52</v>
      </c>
      <c r="D22" s="13">
        <v>1</v>
      </c>
      <c r="E22" s="2"/>
    </row>
    <row r="23" spans="1:5" ht="15">
      <c r="A23" s="452" t="s">
        <v>77</v>
      </c>
      <c r="B23" s="453" t="s">
        <v>147</v>
      </c>
      <c r="C23" s="13" t="s">
        <v>52</v>
      </c>
      <c r="D23" s="13">
        <v>1</v>
      </c>
      <c r="E23" s="2"/>
    </row>
    <row r="24" spans="1:5" ht="15">
      <c r="A24" s="452" t="s">
        <v>78</v>
      </c>
      <c r="B24" s="453" t="s">
        <v>148</v>
      </c>
      <c r="C24" s="13" t="s">
        <v>52</v>
      </c>
      <c r="D24" s="13">
        <v>1</v>
      </c>
      <c r="E24" s="2"/>
    </row>
    <row r="25" spans="1:5" ht="15">
      <c r="A25" s="452" t="s">
        <v>80</v>
      </c>
      <c r="B25" s="453" t="s">
        <v>149</v>
      </c>
      <c r="C25" s="13" t="s">
        <v>52</v>
      </c>
      <c r="D25" s="13">
        <v>2</v>
      </c>
      <c r="E25" s="2"/>
    </row>
    <row r="26" spans="1:5" ht="15">
      <c r="A26" s="452" t="s">
        <v>82</v>
      </c>
      <c r="B26" s="453" t="s">
        <v>150</v>
      </c>
      <c r="C26" s="13" t="s">
        <v>52</v>
      </c>
      <c r="D26" s="13">
        <v>1</v>
      </c>
      <c r="E26" s="2"/>
    </row>
    <row r="27" spans="1:5" ht="15">
      <c r="A27" s="452" t="s">
        <v>84</v>
      </c>
      <c r="B27" s="453" t="s">
        <v>151</v>
      </c>
      <c r="C27" s="13" t="s">
        <v>52</v>
      </c>
      <c r="D27" s="13">
        <v>1</v>
      </c>
      <c r="E27" s="2"/>
    </row>
    <row r="28" spans="1:5" ht="15">
      <c r="A28" s="452" t="s">
        <v>86</v>
      </c>
      <c r="B28" s="453" t="s">
        <v>152</v>
      </c>
      <c r="C28" s="13" t="s">
        <v>52</v>
      </c>
      <c r="D28" s="13">
        <v>4</v>
      </c>
      <c r="E28" s="2"/>
    </row>
    <row r="29" spans="1:5" ht="15">
      <c r="A29" s="452" t="s">
        <v>154</v>
      </c>
      <c r="B29" s="453" t="s">
        <v>153</v>
      </c>
      <c r="C29" s="13" t="s">
        <v>52</v>
      </c>
      <c r="D29" s="13">
        <v>2</v>
      </c>
      <c r="E29" s="2"/>
    </row>
    <row r="30" spans="1:5" ht="15">
      <c r="A30" s="452" t="s">
        <v>90</v>
      </c>
      <c r="B30" s="453" t="s">
        <v>155</v>
      </c>
      <c r="C30" s="13" t="s">
        <v>52</v>
      </c>
      <c r="D30" s="13">
        <v>1</v>
      </c>
      <c r="E30" s="2"/>
    </row>
    <row r="31" spans="1:5" ht="15">
      <c r="A31" s="452" t="s">
        <v>92</v>
      </c>
      <c r="B31" s="453" t="s">
        <v>156</v>
      </c>
      <c r="C31" s="13" t="s">
        <v>52</v>
      </c>
      <c r="D31" s="13">
        <v>1</v>
      </c>
      <c r="E31" s="2"/>
    </row>
    <row r="32" spans="1:5" ht="15">
      <c r="A32" s="452" t="s">
        <v>94</v>
      </c>
      <c r="B32" s="453" t="s">
        <v>157</v>
      </c>
      <c r="C32" s="13" t="s">
        <v>52</v>
      </c>
      <c r="D32" s="13">
        <v>1</v>
      </c>
      <c r="E32" s="2"/>
    </row>
    <row r="33" spans="1:5" ht="15">
      <c r="A33" s="452" t="s">
        <v>96</v>
      </c>
      <c r="B33" s="453" t="s">
        <v>158</v>
      </c>
      <c r="C33" s="13" t="s">
        <v>52</v>
      </c>
      <c r="D33" s="13">
        <v>3</v>
      </c>
      <c r="E33" s="2"/>
    </row>
    <row r="34" spans="1:5" ht="15">
      <c r="A34" s="452" t="s">
        <v>98</v>
      </c>
      <c r="B34" s="453" t="s">
        <v>159</v>
      </c>
      <c r="C34" s="13" t="s">
        <v>52</v>
      </c>
      <c r="D34" s="13">
        <v>3</v>
      </c>
      <c r="E34" s="2"/>
    </row>
    <row r="35" spans="1:5" ht="15">
      <c r="A35" s="452" t="s">
        <v>100</v>
      </c>
      <c r="B35" s="453" t="s">
        <v>160</v>
      </c>
      <c r="C35" s="13" t="s">
        <v>52</v>
      </c>
      <c r="D35" s="13">
        <v>1</v>
      </c>
      <c r="E35" s="2"/>
    </row>
    <row r="36" spans="1:5" ht="15">
      <c r="A36" s="452" t="s">
        <v>162</v>
      </c>
      <c r="B36" s="453" t="s">
        <v>161</v>
      </c>
      <c r="C36" s="13" t="s">
        <v>48</v>
      </c>
      <c r="D36" s="13">
        <v>1</v>
      </c>
      <c r="E36" s="2"/>
    </row>
    <row r="37" spans="1:5" ht="15">
      <c r="A37" s="452" t="s">
        <v>104</v>
      </c>
      <c r="B37" s="453" t="s">
        <v>163</v>
      </c>
      <c r="C37" s="13" t="s">
        <v>48</v>
      </c>
      <c r="D37" s="13">
        <v>1</v>
      </c>
      <c r="E37" s="2"/>
    </row>
    <row r="38" spans="1:5" ht="15">
      <c r="A38" s="452" t="s">
        <v>106</v>
      </c>
      <c r="B38" s="453" t="s">
        <v>164</v>
      </c>
      <c r="C38" s="13" t="s">
        <v>48</v>
      </c>
      <c r="D38" s="13">
        <v>1</v>
      </c>
      <c r="E38" s="2"/>
    </row>
    <row r="39" spans="1:5" ht="15">
      <c r="A39" s="452" t="s">
        <v>108</v>
      </c>
      <c r="B39" s="453" t="s">
        <v>136</v>
      </c>
      <c r="C39" s="13" t="s">
        <v>48</v>
      </c>
      <c r="D39" s="13">
        <v>2</v>
      </c>
      <c r="E39" s="2"/>
    </row>
    <row r="40" spans="1:5" ht="21.75" customHeight="1">
      <c r="A40" s="475" t="s">
        <v>166</v>
      </c>
      <c r="B40" s="454" t="s">
        <v>165</v>
      </c>
      <c r="C40" s="67"/>
      <c r="D40" s="11"/>
      <c r="E40" s="2"/>
    </row>
    <row r="41" spans="1:5" ht="25.5">
      <c r="A41" s="452" t="s">
        <v>130</v>
      </c>
      <c r="B41" s="453" t="s">
        <v>1284</v>
      </c>
      <c r="C41" s="13" t="s">
        <v>48</v>
      </c>
      <c r="D41" s="13">
        <v>1</v>
      </c>
      <c r="E41" s="2"/>
    </row>
    <row r="42" spans="1:5" ht="15">
      <c r="A42" s="452" t="s">
        <v>167</v>
      </c>
      <c r="B42" s="453" t="s">
        <v>170</v>
      </c>
      <c r="C42" s="13" t="s">
        <v>52</v>
      </c>
      <c r="D42" s="13">
        <v>1</v>
      </c>
      <c r="E42" s="2"/>
    </row>
    <row r="43" spans="1:5" ht="15">
      <c r="A43" s="452" t="s">
        <v>168</v>
      </c>
      <c r="B43" s="453" t="s">
        <v>161</v>
      </c>
      <c r="C43" s="13" t="s">
        <v>48</v>
      </c>
      <c r="D43" s="13">
        <v>1</v>
      </c>
      <c r="E43" s="2"/>
    </row>
    <row r="44" spans="1:5" ht="15">
      <c r="A44" s="452" t="s">
        <v>169</v>
      </c>
      <c r="B44" s="453" t="s">
        <v>171</v>
      </c>
      <c r="C44" s="13" t="s">
        <v>48</v>
      </c>
      <c r="D44" s="13">
        <v>1</v>
      </c>
      <c r="E44" s="2"/>
    </row>
    <row r="45" spans="1:5" ht="21" customHeight="1">
      <c r="A45" s="475" t="s">
        <v>173</v>
      </c>
      <c r="B45" s="454" t="s">
        <v>172</v>
      </c>
      <c r="C45" s="66"/>
      <c r="D45" s="11"/>
      <c r="E45" s="2"/>
    </row>
    <row r="46" spans="1:5" ht="15">
      <c r="A46" s="452" t="s">
        <v>174</v>
      </c>
      <c r="B46" s="453" t="s">
        <v>302</v>
      </c>
      <c r="C46" s="13" t="s">
        <v>49</v>
      </c>
      <c r="D46" s="13">
        <v>15</v>
      </c>
      <c r="E46" s="2"/>
    </row>
    <row r="47" spans="1:5" ht="15">
      <c r="A47" s="452" t="s">
        <v>175</v>
      </c>
      <c r="B47" s="453" t="s">
        <v>699</v>
      </c>
      <c r="C47" s="13" t="s">
        <v>49</v>
      </c>
      <c r="D47" s="13">
        <v>8</v>
      </c>
      <c r="E47" s="2"/>
    </row>
    <row r="48" spans="1:5" ht="15">
      <c r="A48" s="452" t="s">
        <v>176</v>
      </c>
      <c r="B48" s="453" t="s">
        <v>301</v>
      </c>
      <c r="C48" s="13" t="s">
        <v>49</v>
      </c>
      <c r="D48" s="13">
        <v>16</v>
      </c>
      <c r="E48" s="2"/>
    </row>
    <row r="49" spans="1:5" ht="15">
      <c r="A49" s="452" t="s">
        <v>177</v>
      </c>
      <c r="B49" s="453" t="s">
        <v>300</v>
      </c>
      <c r="C49" s="13" t="s">
        <v>49</v>
      </c>
      <c r="D49" s="13">
        <v>35</v>
      </c>
      <c r="E49" s="2"/>
    </row>
    <row r="50" spans="1:5" ht="15">
      <c r="A50" s="452" t="s">
        <v>178</v>
      </c>
      <c r="B50" s="453" t="s">
        <v>299</v>
      </c>
      <c r="C50" s="13" t="s">
        <v>49</v>
      </c>
      <c r="D50" s="13">
        <v>22</v>
      </c>
      <c r="E50" s="2"/>
    </row>
    <row r="51" spans="1:5" ht="15">
      <c r="A51" s="452" t="s">
        <v>179</v>
      </c>
      <c r="B51" s="453" t="s">
        <v>298</v>
      </c>
      <c r="C51" s="13" t="s">
        <v>49</v>
      </c>
      <c r="D51" s="13">
        <v>20</v>
      </c>
      <c r="E51" s="2"/>
    </row>
    <row r="52" spans="1:5" ht="15">
      <c r="A52" s="452" t="s">
        <v>180</v>
      </c>
      <c r="B52" s="453" t="s">
        <v>297</v>
      </c>
      <c r="C52" s="13" t="s">
        <v>52</v>
      </c>
      <c r="D52" s="13">
        <v>3</v>
      </c>
      <c r="E52" s="2"/>
    </row>
    <row r="53" spans="1:5" ht="15">
      <c r="A53" s="452" t="s">
        <v>181</v>
      </c>
      <c r="B53" s="453" t="s">
        <v>296</v>
      </c>
      <c r="C53" s="13" t="s">
        <v>52</v>
      </c>
      <c r="D53" s="13">
        <v>4</v>
      </c>
      <c r="E53" s="2"/>
    </row>
    <row r="54" spans="1:5" ht="15">
      <c r="A54" s="452" t="s">
        <v>182</v>
      </c>
      <c r="B54" s="453" t="s">
        <v>295</v>
      </c>
      <c r="C54" s="13" t="s">
        <v>52</v>
      </c>
      <c r="D54" s="13">
        <v>10</v>
      </c>
      <c r="E54" s="2"/>
    </row>
    <row r="55" spans="1:5" ht="15">
      <c r="A55" s="452" t="s">
        <v>183</v>
      </c>
      <c r="B55" s="453" t="s">
        <v>700</v>
      </c>
      <c r="C55" s="13" t="s">
        <v>52</v>
      </c>
      <c r="D55" s="13">
        <v>4</v>
      </c>
      <c r="E55" s="2"/>
    </row>
    <row r="56" spans="1:5" ht="15">
      <c r="A56" s="452" t="s">
        <v>185</v>
      </c>
      <c r="B56" s="453" t="s">
        <v>701</v>
      </c>
      <c r="C56" s="13" t="s">
        <v>52</v>
      </c>
      <c r="D56" s="13">
        <v>4</v>
      </c>
      <c r="E56" s="2"/>
    </row>
    <row r="57" spans="1:5" ht="15">
      <c r="A57" s="452" t="s">
        <v>186</v>
      </c>
      <c r="B57" s="453" t="s">
        <v>702</v>
      </c>
      <c r="C57" s="13" t="s">
        <v>52</v>
      </c>
      <c r="D57" s="13">
        <v>2</v>
      </c>
      <c r="E57" s="2"/>
    </row>
    <row r="58" spans="1:5" ht="15">
      <c r="A58" s="452" t="s">
        <v>187</v>
      </c>
      <c r="B58" s="453" t="s">
        <v>703</v>
      </c>
      <c r="C58" s="13" t="s">
        <v>52</v>
      </c>
      <c r="D58" s="13">
        <v>4</v>
      </c>
      <c r="E58" s="2"/>
    </row>
    <row r="59" spans="1:5" ht="15">
      <c r="A59" s="452" t="s">
        <v>188</v>
      </c>
      <c r="B59" s="453" t="s">
        <v>708</v>
      </c>
      <c r="C59" s="13" t="s">
        <v>52</v>
      </c>
      <c r="D59" s="13">
        <v>1</v>
      </c>
      <c r="E59" s="2"/>
    </row>
    <row r="60" spans="1:5" ht="15">
      <c r="A60" s="452" t="s">
        <v>189</v>
      </c>
      <c r="B60" s="453" t="s">
        <v>704</v>
      </c>
      <c r="C60" s="13" t="s">
        <v>52</v>
      </c>
      <c r="D60" s="13">
        <v>3</v>
      </c>
      <c r="E60" s="2"/>
    </row>
    <row r="61" spans="1:5" ht="15">
      <c r="A61" s="452" t="s">
        <v>190</v>
      </c>
      <c r="B61" s="453" t="s">
        <v>705</v>
      </c>
      <c r="C61" s="13" t="s">
        <v>52</v>
      </c>
      <c r="D61" s="13">
        <v>1</v>
      </c>
      <c r="E61" s="2"/>
    </row>
    <row r="62" spans="1:5" ht="15">
      <c r="A62" s="452" t="s">
        <v>191</v>
      </c>
      <c r="B62" s="453" t="s">
        <v>706</v>
      </c>
      <c r="C62" s="13" t="s">
        <v>52</v>
      </c>
      <c r="D62" s="13">
        <v>1</v>
      </c>
      <c r="E62" s="2"/>
    </row>
    <row r="63" spans="1:5" ht="15">
      <c r="A63" s="452" t="s">
        <v>192</v>
      </c>
      <c r="B63" s="453" t="s">
        <v>707</v>
      </c>
      <c r="C63" s="13" t="s">
        <v>52</v>
      </c>
      <c r="D63" s="13">
        <v>1</v>
      </c>
      <c r="E63" s="2"/>
    </row>
    <row r="64" spans="1:5" ht="15">
      <c r="A64" s="452" t="s">
        <v>193</v>
      </c>
      <c r="B64" s="453" t="s">
        <v>709</v>
      </c>
      <c r="C64" s="13" t="s">
        <v>52</v>
      </c>
      <c r="D64" s="13">
        <v>1</v>
      </c>
      <c r="E64" s="2"/>
    </row>
    <row r="65" spans="1:5" ht="15">
      <c r="A65" s="452" t="s">
        <v>194</v>
      </c>
      <c r="B65" s="453" t="s">
        <v>710</v>
      </c>
      <c r="C65" s="13" t="s">
        <v>52</v>
      </c>
      <c r="D65" s="13">
        <v>1</v>
      </c>
      <c r="E65" s="2"/>
    </row>
    <row r="66" spans="1:5" ht="15">
      <c r="A66" s="452" t="s">
        <v>195</v>
      </c>
      <c r="B66" s="453" t="s">
        <v>711</v>
      </c>
      <c r="C66" s="13" t="s">
        <v>52</v>
      </c>
      <c r="D66" s="13">
        <v>2</v>
      </c>
      <c r="E66" s="2"/>
    </row>
    <row r="67" spans="1:5" ht="15">
      <c r="A67" s="452" t="s">
        <v>196</v>
      </c>
      <c r="B67" s="453" t="s">
        <v>294</v>
      </c>
      <c r="C67" s="13" t="s">
        <v>52</v>
      </c>
      <c r="D67" s="13">
        <v>1</v>
      </c>
      <c r="E67" s="2"/>
    </row>
    <row r="68" spans="1:5" ht="15">
      <c r="A68" s="452" t="s">
        <v>197</v>
      </c>
      <c r="B68" s="453" t="s">
        <v>293</v>
      </c>
      <c r="C68" s="13" t="s">
        <v>52</v>
      </c>
      <c r="D68" s="13">
        <v>1</v>
      </c>
      <c r="E68" s="2"/>
    </row>
    <row r="69" spans="1:5" ht="15">
      <c r="A69" s="452" t="s">
        <v>198</v>
      </c>
      <c r="B69" s="453" t="s">
        <v>292</v>
      </c>
      <c r="C69" s="13" t="s">
        <v>52</v>
      </c>
      <c r="D69" s="13">
        <v>1</v>
      </c>
      <c r="E69" s="2"/>
    </row>
    <row r="70" spans="1:5" ht="15">
      <c r="A70" s="452" t="s">
        <v>199</v>
      </c>
      <c r="B70" s="453" t="s">
        <v>292</v>
      </c>
      <c r="C70" s="13" t="s">
        <v>52</v>
      </c>
      <c r="D70" s="13">
        <v>2</v>
      </c>
      <c r="E70" s="2"/>
    </row>
    <row r="71" spans="1:5" ht="15">
      <c r="A71" s="452" t="s">
        <v>200</v>
      </c>
      <c r="B71" s="453" t="s">
        <v>291</v>
      </c>
      <c r="C71" s="13" t="s">
        <v>52</v>
      </c>
      <c r="D71" s="13">
        <v>1</v>
      </c>
      <c r="E71" s="2"/>
    </row>
    <row r="72" spans="1:5" ht="15">
      <c r="A72" s="452" t="s">
        <v>201</v>
      </c>
      <c r="B72" s="453" t="s">
        <v>291</v>
      </c>
      <c r="C72" s="13" t="s">
        <v>52</v>
      </c>
      <c r="D72" s="13">
        <v>1</v>
      </c>
      <c r="E72" s="2"/>
    </row>
    <row r="73" spans="1:5" ht="15">
      <c r="A73" s="452" t="s">
        <v>202</v>
      </c>
      <c r="B73" s="453" t="s">
        <v>290</v>
      </c>
      <c r="C73" s="13" t="s">
        <v>52</v>
      </c>
      <c r="D73" s="13">
        <v>1</v>
      </c>
      <c r="E73" s="2"/>
    </row>
    <row r="74" spans="1:5" ht="15">
      <c r="A74" s="452" t="s">
        <v>203</v>
      </c>
      <c r="B74" s="453" t="s">
        <v>290</v>
      </c>
      <c r="C74" s="13" t="s">
        <v>52</v>
      </c>
      <c r="D74" s="13">
        <v>1</v>
      </c>
      <c r="E74" s="2"/>
    </row>
    <row r="75" spans="1:5" ht="15">
      <c r="A75" s="452" t="s">
        <v>204</v>
      </c>
      <c r="B75" s="453" t="s">
        <v>289</v>
      </c>
      <c r="C75" s="13" t="s">
        <v>52</v>
      </c>
      <c r="D75" s="13">
        <v>3</v>
      </c>
      <c r="E75" s="2"/>
    </row>
    <row r="76" spans="1:5" ht="15">
      <c r="A76" s="452" t="s">
        <v>205</v>
      </c>
      <c r="B76" s="453" t="s">
        <v>288</v>
      </c>
      <c r="C76" s="13" t="s">
        <v>52</v>
      </c>
      <c r="D76" s="13">
        <v>2</v>
      </c>
      <c r="E76" s="2"/>
    </row>
    <row r="77" spans="1:5" ht="15">
      <c r="A77" s="452" t="s">
        <v>206</v>
      </c>
      <c r="B77" s="453" t="s">
        <v>287</v>
      </c>
      <c r="C77" s="13" t="s">
        <v>48</v>
      </c>
      <c r="D77" s="13">
        <v>1</v>
      </c>
      <c r="E77" s="2"/>
    </row>
    <row r="78" spans="1:5" ht="15">
      <c r="A78" s="452" t="s">
        <v>207</v>
      </c>
      <c r="B78" s="453" t="s">
        <v>286</v>
      </c>
      <c r="C78" s="13" t="s">
        <v>133</v>
      </c>
      <c r="D78" s="13">
        <v>20</v>
      </c>
      <c r="E78" s="2"/>
    </row>
    <row r="79" spans="1:5" ht="15">
      <c r="A79" s="452" t="s">
        <v>208</v>
      </c>
      <c r="B79" s="453" t="s">
        <v>285</v>
      </c>
      <c r="C79" s="13" t="s">
        <v>48</v>
      </c>
      <c r="D79" s="13">
        <v>1</v>
      </c>
      <c r="E79" s="2"/>
    </row>
    <row r="80" spans="1:5" ht="15">
      <c r="A80" s="452" t="s">
        <v>209</v>
      </c>
      <c r="B80" s="453" t="s">
        <v>284</v>
      </c>
      <c r="C80" s="13" t="s">
        <v>48</v>
      </c>
      <c r="D80" s="13">
        <v>1</v>
      </c>
      <c r="E80" s="2"/>
    </row>
    <row r="81" spans="1:5" ht="15">
      <c r="A81" s="452" t="s">
        <v>210</v>
      </c>
      <c r="B81" s="453" t="s">
        <v>283</v>
      </c>
      <c r="C81" s="13" t="s">
        <v>48</v>
      </c>
      <c r="D81" s="13">
        <v>1</v>
      </c>
      <c r="E81" s="2"/>
    </row>
    <row r="82" spans="1:5" ht="15">
      <c r="A82" s="452" t="s">
        <v>211</v>
      </c>
      <c r="B82" s="453" t="s">
        <v>282</v>
      </c>
      <c r="C82" s="13" t="s">
        <v>48</v>
      </c>
      <c r="D82" s="13">
        <v>1</v>
      </c>
      <c r="E82" s="2"/>
    </row>
    <row r="83" spans="1:5" ht="15">
      <c r="A83" s="452" t="s">
        <v>212</v>
      </c>
      <c r="B83" s="453" t="s">
        <v>281</v>
      </c>
      <c r="C83" s="13" t="s">
        <v>52</v>
      </c>
      <c r="D83" s="13">
        <v>3</v>
      </c>
      <c r="E83" s="2"/>
    </row>
    <row r="84" spans="1:5" ht="15">
      <c r="A84" s="452" t="s">
        <v>213</v>
      </c>
      <c r="B84" s="453" t="s">
        <v>279</v>
      </c>
      <c r="C84" s="13" t="s">
        <v>48</v>
      </c>
      <c r="D84" s="13">
        <v>1</v>
      </c>
      <c r="E84" s="2"/>
    </row>
    <row r="85" spans="1:5" ht="15">
      <c r="A85" s="476" t="s">
        <v>671</v>
      </c>
      <c r="B85" s="453" t="s">
        <v>280</v>
      </c>
      <c r="C85" s="13" t="s">
        <v>48</v>
      </c>
      <c r="D85" s="13">
        <v>1</v>
      </c>
      <c r="E85" s="2"/>
    </row>
    <row r="86" spans="1:5" ht="33" customHeight="1">
      <c r="A86" s="477" t="s">
        <v>214</v>
      </c>
      <c r="B86" s="455" t="s">
        <v>278</v>
      </c>
      <c r="C86" s="182"/>
      <c r="D86" s="182"/>
      <c r="E86" s="2"/>
    </row>
    <row r="87" spans="1:5" ht="15">
      <c r="A87" s="452" t="s">
        <v>215</v>
      </c>
      <c r="B87" s="453" t="s">
        <v>277</v>
      </c>
      <c r="C87" s="13" t="s">
        <v>52</v>
      </c>
      <c r="D87" s="13">
        <v>1</v>
      </c>
      <c r="E87" s="2"/>
    </row>
    <row r="88" spans="1:5" ht="15">
      <c r="A88" s="452" t="s">
        <v>216</v>
      </c>
      <c r="B88" s="453" t="s">
        <v>276</v>
      </c>
      <c r="C88" s="13" t="s">
        <v>52</v>
      </c>
      <c r="D88" s="13">
        <v>3</v>
      </c>
      <c r="E88" s="2"/>
    </row>
    <row r="89" spans="1:5" ht="15">
      <c r="A89" s="452" t="s">
        <v>217</v>
      </c>
      <c r="B89" s="453" t="s">
        <v>712</v>
      </c>
      <c r="C89" s="13" t="s">
        <v>52</v>
      </c>
      <c r="D89" s="13">
        <v>1</v>
      </c>
      <c r="E89" s="2"/>
    </row>
    <row r="90" spans="1:5" ht="15">
      <c r="A90" s="452" t="s">
        <v>218</v>
      </c>
      <c r="B90" s="453" t="s">
        <v>275</v>
      </c>
      <c r="C90" s="13" t="s">
        <v>52</v>
      </c>
      <c r="D90" s="13">
        <v>1</v>
      </c>
      <c r="E90" s="2"/>
    </row>
    <row r="91" spans="1:5" ht="15">
      <c r="A91" s="452" t="s">
        <v>219</v>
      </c>
      <c r="B91" s="453" t="s">
        <v>274</v>
      </c>
      <c r="C91" s="13" t="s">
        <v>52</v>
      </c>
      <c r="D91" s="13">
        <v>3</v>
      </c>
      <c r="E91" s="2"/>
    </row>
    <row r="92" spans="1:5" ht="15">
      <c r="A92" s="452" t="s">
        <v>220</v>
      </c>
      <c r="B92" s="453" t="s">
        <v>273</v>
      </c>
      <c r="C92" s="13" t="s">
        <v>52</v>
      </c>
      <c r="D92" s="13">
        <v>2</v>
      </c>
      <c r="E92" s="2"/>
    </row>
    <row r="93" spans="1:5" ht="15">
      <c r="A93" s="452" t="s">
        <v>221</v>
      </c>
      <c r="B93" s="453" t="s">
        <v>272</v>
      </c>
      <c r="C93" s="13" t="s">
        <v>52</v>
      </c>
      <c r="D93" s="13">
        <v>1</v>
      </c>
      <c r="E93" s="2"/>
    </row>
    <row r="94" spans="1:5" ht="15">
      <c r="A94" s="452" t="s">
        <v>223</v>
      </c>
      <c r="B94" s="453" t="s">
        <v>271</v>
      </c>
      <c r="C94" s="13" t="s">
        <v>52</v>
      </c>
      <c r="D94" s="13">
        <v>4</v>
      </c>
      <c r="E94" s="2"/>
    </row>
    <row r="95" spans="1:5" ht="15">
      <c r="A95" s="452" t="s">
        <v>224</v>
      </c>
      <c r="B95" s="453" t="s">
        <v>270</v>
      </c>
      <c r="C95" s="13" t="s">
        <v>52</v>
      </c>
      <c r="D95" s="13">
        <v>1</v>
      </c>
      <c r="E95" s="2"/>
    </row>
    <row r="96" spans="1:5" ht="15">
      <c r="A96" s="452" t="s">
        <v>380</v>
      </c>
      <c r="B96" s="453" t="s">
        <v>161</v>
      </c>
      <c r="C96" s="13" t="s">
        <v>48</v>
      </c>
      <c r="D96" s="13">
        <v>1</v>
      </c>
      <c r="E96" s="2"/>
    </row>
    <row r="97" spans="1:5" ht="28.5" customHeight="1">
      <c r="A97" s="475" t="s">
        <v>225</v>
      </c>
      <c r="B97" s="455" t="s">
        <v>269</v>
      </c>
      <c r="C97" s="183"/>
      <c r="D97" s="183"/>
      <c r="E97" s="2"/>
    </row>
    <row r="98" spans="1:5" ht="25.5">
      <c r="A98" s="452" t="s">
        <v>226</v>
      </c>
      <c r="B98" s="453" t="s">
        <v>268</v>
      </c>
      <c r="C98" s="13" t="s">
        <v>52</v>
      </c>
      <c r="D98" s="13">
        <v>1</v>
      </c>
      <c r="E98" s="2"/>
    </row>
    <row r="99" spans="1:5" ht="15">
      <c r="A99" s="452" t="s">
        <v>227</v>
      </c>
      <c r="B99" s="453" t="s">
        <v>267</v>
      </c>
      <c r="C99" s="13" t="s">
        <v>52</v>
      </c>
      <c r="D99" s="13">
        <v>1</v>
      </c>
      <c r="E99" s="2"/>
    </row>
    <row r="100" spans="1:5" ht="25.5">
      <c r="A100" s="452" t="s">
        <v>228</v>
      </c>
      <c r="B100" s="453" t="s">
        <v>266</v>
      </c>
      <c r="C100" s="13" t="s">
        <v>52</v>
      </c>
      <c r="D100" s="13">
        <v>1</v>
      </c>
      <c r="E100" s="2"/>
    </row>
    <row r="101" spans="1:5" ht="25.5">
      <c r="A101" s="452" t="s">
        <v>229</v>
      </c>
      <c r="B101" s="453" t="s">
        <v>265</v>
      </c>
      <c r="C101" s="13" t="s">
        <v>52</v>
      </c>
      <c r="D101" s="13">
        <v>1</v>
      </c>
      <c r="E101" s="2"/>
    </row>
    <row r="102" spans="1:5" ht="15">
      <c r="A102" s="452" t="s">
        <v>230</v>
      </c>
      <c r="B102" s="453" t="s">
        <v>264</v>
      </c>
      <c r="C102" s="13" t="s">
        <v>52</v>
      </c>
      <c r="D102" s="13">
        <v>4</v>
      </c>
      <c r="E102" s="2"/>
    </row>
    <row r="103" spans="1:5" ht="15">
      <c r="A103" s="452" t="s">
        <v>231</v>
      </c>
      <c r="B103" s="453" t="s">
        <v>263</v>
      </c>
      <c r="C103" s="13" t="s">
        <v>52</v>
      </c>
      <c r="D103" s="13">
        <v>4</v>
      </c>
      <c r="E103" s="2"/>
    </row>
    <row r="104" spans="1:5" ht="15">
      <c r="A104" s="452" t="s">
        <v>232</v>
      </c>
      <c r="B104" s="453" t="s">
        <v>89</v>
      </c>
      <c r="C104" s="13" t="s">
        <v>52</v>
      </c>
      <c r="D104" s="13">
        <v>2</v>
      </c>
      <c r="E104" s="2"/>
    </row>
    <row r="105" spans="1:5" ht="15">
      <c r="A105" s="452" t="s">
        <v>233</v>
      </c>
      <c r="B105" s="453" t="s">
        <v>262</v>
      </c>
      <c r="C105" s="13" t="s">
        <v>52</v>
      </c>
      <c r="D105" s="13">
        <v>1</v>
      </c>
      <c r="E105" s="2"/>
    </row>
    <row r="106" spans="1:5" ht="15">
      <c r="A106" s="452" t="s">
        <v>234</v>
      </c>
      <c r="B106" s="453" t="s">
        <v>261</v>
      </c>
      <c r="C106" s="13" t="s">
        <v>52</v>
      </c>
      <c r="D106" s="13">
        <v>1</v>
      </c>
      <c r="E106" s="2"/>
    </row>
    <row r="107" spans="1:5" ht="15">
      <c r="A107" s="452" t="s">
        <v>235</v>
      </c>
      <c r="B107" s="453" t="s">
        <v>260</v>
      </c>
      <c r="C107" s="13" t="s">
        <v>52</v>
      </c>
      <c r="D107" s="13">
        <v>1</v>
      </c>
      <c r="E107" s="2"/>
    </row>
    <row r="108" spans="1:5" ht="15">
      <c r="A108" s="452" t="s">
        <v>236</v>
      </c>
      <c r="B108" s="453" t="s">
        <v>259</v>
      </c>
      <c r="C108" s="13" t="s">
        <v>52</v>
      </c>
      <c r="D108" s="13">
        <v>5</v>
      </c>
      <c r="E108" s="2"/>
    </row>
    <row r="109" spans="1:5" ht="15">
      <c r="A109" s="452" t="s">
        <v>237</v>
      </c>
      <c r="B109" s="453" t="s">
        <v>258</v>
      </c>
      <c r="C109" s="13" t="s">
        <v>52</v>
      </c>
      <c r="D109" s="13">
        <v>5</v>
      </c>
      <c r="E109" s="2"/>
    </row>
    <row r="110" spans="1:5" ht="15">
      <c r="A110" s="452" t="s">
        <v>238</v>
      </c>
      <c r="B110" s="453" t="s">
        <v>257</v>
      </c>
      <c r="C110" s="13" t="s">
        <v>52</v>
      </c>
      <c r="D110" s="13">
        <v>7</v>
      </c>
      <c r="E110" s="2"/>
    </row>
    <row r="111" spans="1:5" ht="15">
      <c r="A111" s="452" t="s">
        <v>239</v>
      </c>
      <c r="B111" s="453" t="s">
        <v>256</v>
      </c>
      <c r="C111" s="13" t="s">
        <v>49</v>
      </c>
      <c r="D111" s="13">
        <v>20</v>
      </c>
      <c r="E111" s="2"/>
    </row>
    <row r="112" spans="1:5" ht="15">
      <c r="A112" s="452" t="s">
        <v>240</v>
      </c>
      <c r="B112" s="453" t="s">
        <v>255</v>
      </c>
      <c r="C112" s="13" t="s">
        <v>49</v>
      </c>
      <c r="D112" s="13">
        <v>28</v>
      </c>
      <c r="E112" s="2"/>
    </row>
    <row r="113" spans="1:5" ht="15">
      <c r="A113" s="452" t="s">
        <v>241</v>
      </c>
      <c r="B113" s="453" t="s">
        <v>254</v>
      </c>
      <c r="C113" s="13" t="s">
        <v>49</v>
      </c>
      <c r="D113" s="13">
        <v>30</v>
      </c>
      <c r="E113" s="2"/>
    </row>
    <row r="114" spans="1:5" ht="15">
      <c r="A114" s="478" t="s">
        <v>253</v>
      </c>
      <c r="B114" s="453" t="s">
        <v>252</v>
      </c>
      <c r="C114" s="13" t="s">
        <v>49</v>
      </c>
      <c r="D114" s="13">
        <v>28</v>
      </c>
      <c r="E114" s="2"/>
    </row>
    <row r="115" spans="1:5" ht="15">
      <c r="A115" s="452" t="s">
        <v>242</v>
      </c>
      <c r="B115" s="453" t="s">
        <v>251</v>
      </c>
      <c r="C115" s="13" t="s">
        <v>52</v>
      </c>
      <c r="D115" s="13">
        <v>1</v>
      </c>
      <c r="E115" s="2"/>
    </row>
    <row r="116" spans="1:5" ht="15">
      <c r="A116" s="452" t="s">
        <v>243</v>
      </c>
      <c r="B116" s="453" t="s">
        <v>250</v>
      </c>
      <c r="C116" s="13" t="s">
        <v>52</v>
      </c>
      <c r="D116" s="13">
        <v>2</v>
      </c>
      <c r="E116" s="2"/>
    </row>
    <row r="117" spans="1:5" ht="15">
      <c r="A117" s="452" t="s">
        <v>244</v>
      </c>
      <c r="B117" s="453" t="s">
        <v>249</v>
      </c>
      <c r="C117" s="13" t="s">
        <v>134</v>
      </c>
      <c r="D117" s="13">
        <v>0.15</v>
      </c>
      <c r="E117" s="2"/>
    </row>
    <row r="118" spans="1:5" ht="15">
      <c r="A118" s="452" t="s">
        <v>245</v>
      </c>
      <c r="B118" s="453" t="s">
        <v>248</v>
      </c>
      <c r="C118" s="13" t="s">
        <v>48</v>
      </c>
      <c r="D118" s="13">
        <v>1</v>
      </c>
      <c r="E118" s="2"/>
    </row>
    <row r="119" spans="1:5" ht="15">
      <c r="A119" s="452" t="s">
        <v>246</v>
      </c>
      <c r="B119" s="453" t="s">
        <v>247</v>
      </c>
      <c r="C119" s="13" t="s">
        <v>48</v>
      </c>
      <c r="D119" s="13">
        <v>1</v>
      </c>
      <c r="E119" s="2"/>
    </row>
    <row r="120" spans="1:5" ht="13.5" customHeight="1">
      <c r="A120" s="479" t="s">
        <v>472</v>
      </c>
      <c r="B120" s="456" t="s">
        <v>755</v>
      </c>
      <c r="C120" s="48"/>
      <c r="D120" s="48"/>
      <c r="E120" s="2"/>
    </row>
    <row r="121" spans="1:5" ht="162" customHeight="1">
      <c r="A121" s="480" t="s">
        <v>473</v>
      </c>
      <c r="B121" s="457" t="s">
        <v>1247</v>
      </c>
      <c r="C121" s="51" t="s">
        <v>48</v>
      </c>
      <c r="D121" s="51">
        <v>1</v>
      </c>
      <c r="E121" s="2"/>
    </row>
    <row r="122" spans="1:5" ht="13.5" customHeight="1">
      <c r="A122" s="452" t="s">
        <v>474</v>
      </c>
      <c r="B122" s="458" t="s">
        <v>756</v>
      </c>
      <c r="C122" s="89" t="s">
        <v>505</v>
      </c>
      <c r="D122" s="89">
        <v>2</v>
      </c>
      <c r="E122" s="2"/>
    </row>
    <row r="123" spans="1:5" ht="13.5" customHeight="1">
      <c r="A123" s="452" t="s">
        <v>475</v>
      </c>
      <c r="B123" s="458" t="s">
        <v>757</v>
      </c>
      <c r="C123" s="89" t="s">
        <v>52</v>
      </c>
      <c r="D123" s="89">
        <v>2</v>
      </c>
      <c r="E123" s="2"/>
    </row>
    <row r="124" spans="1:5" ht="13.5" customHeight="1">
      <c r="A124" s="452" t="s">
        <v>476</v>
      </c>
      <c r="B124" s="458" t="s">
        <v>758</v>
      </c>
      <c r="C124" s="89" t="s">
        <v>52</v>
      </c>
      <c r="D124" s="89">
        <v>1</v>
      </c>
      <c r="E124" s="2"/>
    </row>
    <row r="125" spans="1:5" ht="13.5" customHeight="1">
      <c r="A125" s="452" t="s">
        <v>477</v>
      </c>
      <c r="B125" s="458" t="s">
        <v>759</v>
      </c>
      <c r="C125" s="89" t="s">
        <v>52</v>
      </c>
      <c r="D125" s="89">
        <v>2</v>
      </c>
      <c r="E125" s="2"/>
    </row>
    <row r="126" spans="1:5" ht="13.5" customHeight="1">
      <c r="A126" s="452" t="s">
        <v>478</v>
      </c>
      <c r="B126" s="458" t="s">
        <v>760</v>
      </c>
      <c r="C126" s="89" t="s">
        <v>52</v>
      </c>
      <c r="D126" s="89">
        <v>2</v>
      </c>
      <c r="E126" s="2"/>
    </row>
    <row r="127" spans="1:5" ht="13.5" customHeight="1">
      <c r="A127" s="452" t="s">
        <v>479</v>
      </c>
      <c r="B127" s="458" t="s">
        <v>761</v>
      </c>
      <c r="C127" s="89" t="s">
        <v>52</v>
      </c>
      <c r="D127" s="89">
        <v>1</v>
      </c>
      <c r="E127" s="2"/>
    </row>
    <row r="128" spans="1:5" ht="13.5" customHeight="1">
      <c r="A128" s="452" t="s">
        <v>480</v>
      </c>
      <c r="B128" s="458" t="s">
        <v>762</v>
      </c>
      <c r="C128" s="89" t="s">
        <v>52</v>
      </c>
      <c r="D128" s="89">
        <v>5</v>
      </c>
      <c r="E128" s="2"/>
    </row>
    <row r="129" spans="1:5" ht="13.5" customHeight="1">
      <c r="A129" s="452" t="s">
        <v>481</v>
      </c>
      <c r="B129" s="458" t="s">
        <v>763</v>
      </c>
      <c r="C129" s="89" t="s">
        <v>52</v>
      </c>
      <c r="D129" s="89">
        <v>5</v>
      </c>
      <c r="E129" s="2"/>
    </row>
    <row r="130" spans="1:5" ht="13.5" customHeight="1">
      <c r="A130" s="452" t="s">
        <v>482</v>
      </c>
      <c r="B130" s="458" t="s">
        <v>764</v>
      </c>
      <c r="C130" s="89" t="s">
        <v>52</v>
      </c>
      <c r="D130" s="89">
        <v>2</v>
      </c>
      <c r="E130" s="2"/>
    </row>
    <row r="131" spans="1:5" ht="13.5" customHeight="1">
      <c r="A131" s="452" t="s">
        <v>483</v>
      </c>
      <c r="B131" s="458" t="s">
        <v>765</v>
      </c>
      <c r="C131" s="89" t="s">
        <v>52</v>
      </c>
      <c r="D131" s="89">
        <v>2</v>
      </c>
      <c r="E131" s="2"/>
    </row>
    <row r="132" spans="1:5" ht="13.5" customHeight="1">
      <c r="A132" s="452" t="s">
        <v>484</v>
      </c>
      <c r="B132" s="458" t="s">
        <v>766</v>
      </c>
      <c r="C132" s="89" t="s">
        <v>52</v>
      </c>
      <c r="D132" s="89">
        <v>2</v>
      </c>
      <c r="E132" s="2"/>
    </row>
    <row r="133" spans="1:5" ht="13.5" customHeight="1">
      <c r="A133" s="452" t="s">
        <v>485</v>
      </c>
      <c r="B133" s="458" t="s">
        <v>767</v>
      </c>
      <c r="C133" s="89" t="s">
        <v>52</v>
      </c>
      <c r="D133" s="89">
        <v>5</v>
      </c>
      <c r="E133" s="2"/>
    </row>
    <row r="134" spans="1:5" ht="13.5" customHeight="1">
      <c r="A134" s="452" t="s">
        <v>486</v>
      </c>
      <c r="B134" s="458" t="s">
        <v>768</v>
      </c>
      <c r="C134" s="89" t="s">
        <v>52</v>
      </c>
      <c r="D134" s="89">
        <v>5</v>
      </c>
      <c r="E134" s="2"/>
    </row>
    <row r="135" spans="1:5" ht="13.5" customHeight="1">
      <c r="A135" s="452" t="s">
        <v>487</v>
      </c>
      <c r="B135" s="458" t="s">
        <v>769</v>
      </c>
      <c r="C135" s="89" t="s">
        <v>52</v>
      </c>
      <c r="D135" s="89">
        <v>2</v>
      </c>
      <c r="E135" s="2"/>
    </row>
    <row r="136" spans="1:5" ht="13.5" customHeight="1">
      <c r="A136" s="481" t="s">
        <v>488</v>
      </c>
      <c r="B136" s="458" t="s">
        <v>770</v>
      </c>
      <c r="C136" s="89" t="s">
        <v>52</v>
      </c>
      <c r="D136" s="89">
        <v>1</v>
      </c>
      <c r="E136" s="2"/>
    </row>
    <row r="137" spans="1:5" ht="13.5" customHeight="1">
      <c r="A137" s="452" t="s">
        <v>489</v>
      </c>
      <c r="B137" s="458" t="s">
        <v>772</v>
      </c>
      <c r="C137" s="89" t="s">
        <v>49</v>
      </c>
      <c r="D137" s="89">
        <v>30</v>
      </c>
      <c r="E137" s="2"/>
    </row>
    <row r="138" spans="1:5" ht="13.5" customHeight="1">
      <c r="A138" s="452" t="s">
        <v>842</v>
      </c>
      <c r="B138" s="458" t="s">
        <v>298</v>
      </c>
      <c r="C138" s="89" t="s">
        <v>49</v>
      </c>
      <c r="D138" s="89">
        <v>12</v>
      </c>
      <c r="E138" s="2"/>
    </row>
    <row r="139" spans="1:5" ht="13.5" customHeight="1">
      <c r="A139" s="482" t="s">
        <v>843</v>
      </c>
      <c r="B139" s="459" t="s">
        <v>299</v>
      </c>
      <c r="C139" s="148" t="s">
        <v>49</v>
      </c>
      <c r="D139" s="148">
        <v>10</v>
      </c>
      <c r="E139" s="2"/>
    </row>
    <row r="140" spans="1:5" ht="13.5" customHeight="1">
      <c r="A140" s="482" t="s">
        <v>844</v>
      </c>
      <c r="B140" s="458" t="s">
        <v>300</v>
      </c>
      <c r="C140" s="89" t="s">
        <v>49</v>
      </c>
      <c r="D140" s="89">
        <v>23</v>
      </c>
      <c r="E140" s="2"/>
    </row>
    <row r="141" spans="1:5" ht="13.5" customHeight="1">
      <c r="A141" s="482" t="s">
        <v>845</v>
      </c>
      <c r="B141" s="458" t="s">
        <v>301</v>
      </c>
      <c r="C141" s="89" t="s">
        <v>49</v>
      </c>
      <c r="D141" s="89">
        <v>5</v>
      </c>
      <c r="E141" s="2"/>
    </row>
    <row r="142" spans="1:5" ht="13.5" customHeight="1">
      <c r="A142" s="452" t="s">
        <v>846</v>
      </c>
      <c r="B142" s="458" t="s">
        <v>699</v>
      </c>
      <c r="C142" s="89" t="s">
        <v>49</v>
      </c>
      <c r="D142" s="89">
        <v>10</v>
      </c>
      <c r="E142" s="2"/>
    </row>
    <row r="143" spans="1:5" ht="13.5" customHeight="1">
      <c r="A143" s="452" t="s">
        <v>847</v>
      </c>
      <c r="B143" s="458" t="s">
        <v>778</v>
      </c>
      <c r="C143" s="89" t="s">
        <v>49</v>
      </c>
      <c r="D143" s="89">
        <v>11</v>
      </c>
      <c r="E143" s="2"/>
    </row>
    <row r="144" spans="1:5" ht="27" customHeight="1">
      <c r="A144" s="452" t="s">
        <v>848</v>
      </c>
      <c r="B144" s="457" t="s">
        <v>780</v>
      </c>
      <c r="C144" s="89" t="s">
        <v>52</v>
      </c>
      <c r="D144" s="89">
        <v>9</v>
      </c>
      <c r="E144" s="2"/>
    </row>
    <row r="145" spans="1:5" ht="25.5" customHeight="1">
      <c r="A145" s="452" t="s">
        <v>849</v>
      </c>
      <c r="B145" s="457" t="s">
        <v>782</v>
      </c>
      <c r="C145" s="89" t="s">
        <v>52</v>
      </c>
      <c r="D145" s="89">
        <v>8</v>
      </c>
      <c r="E145" s="2"/>
    </row>
    <row r="146" spans="1:5" ht="28.5" customHeight="1">
      <c r="A146" s="452" t="s">
        <v>850</v>
      </c>
      <c r="B146" s="457" t="s">
        <v>784</v>
      </c>
      <c r="C146" s="89" t="s">
        <v>52</v>
      </c>
      <c r="D146" s="89">
        <v>2</v>
      </c>
      <c r="E146" s="2"/>
    </row>
    <row r="147" spans="1:5" ht="27" customHeight="1">
      <c r="A147" s="452" t="s">
        <v>851</v>
      </c>
      <c r="B147" s="457" t="s">
        <v>786</v>
      </c>
      <c r="C147" s="89" t="s">
        <v>52</v>
      </c>
      <c r="D147" s="89">
        <v>1</v>
      </c>
      <c r="E147" s="2"/>
    </row>
    <row r="148" spans="1:5" ht="26.25" customHeight="1">
      <c r="A148" s="452" t="s">
        <v>852</v>
      </c>
      <c r="B148" s="457" t="s">
        <v>788</v>
      </c>
      <c r="C148" s="89" t="s">
        <v>52</v>
      </c>
      <c r="D148" s="89">
        <v>4</v>
      </c>
      <c r="E148" s="2"/>
    </row>
    <row r="149" spans="1:5" ht="26.25" customHeight="1">
      <c r="A149" s="452" t="s">
        <v>853</v>
      </c>
      <c r="B149" s="457" t="s">
        <v>789</v>
      </c>
      <c r="C149" s="89" t="s">
        <v>52</v>
      </c>
      <c r="D149" s="89">
        <v>1</v>
      </c>
      <c r="E149" s="2"/>
    </row>
    <row r="150" spans="1:5" ht="33.75" customHeight="1">
      <c r="A150" s="452" t="s">
        <v>854</v>
      </c>
      <c r="B150" s="457" t="s">
        <v>790</v>
      </c>
      <c r="C150" s="89" t="s">
        <v>52</v>
      </c>
      <c r="D150" s="89">
        <v>2</v>
      </c>
      <c r="E150" s="2"/>
    </row>
    <row r="151" spans="1:5" ht="27.75" customHeight="1">
      <c r="A151" s="452" t="s">
        <v>855</v>
      </c>
      <c r="B151" s="457" t="s">
        <v>788</v>
      </c>
      <c r="C151" s="89" t="s">
        <v>52</v>
      </c>
      <c r="D151" s="89">
        <v>1</v>
      </c>
      <c r="E151" s="2"/>
    </row>
    <row r="152" spans="1:5" ht="13.5" customHeight="1">
      <c r="A152" s="452" t="s">
        <v>856</v>
      </c>
      <c r="B152" s="458" t="s">
        <v>791</v>
      </c>
      <c r="C152" s="89" t="s">
        <v>52</v>
      </c>
      <c r="D152" s="89">
        <v>1</v>
      </c>
      <c r="E152" s="2"/>
    </row>
    <row r="153" spans="1:5" ht="13.5" customHeight="1">
      <c r="A153" s="452" t="s">
        <v>857</v>
      </c>
      <c r="B153" s="458" t="s">
        <v>792</v>
      </c>
      <c r="C153" s="89" t="s">
        <v>52</v>
      </c>
      <c r="D153" s="89">
        <v>1</v>
      </c>
      <c r="E153" s="2"/>
    </row>
    <row r="154" spans="1:5" ht="13.5" customHeight="1">
      <c r="A154" s="452" t="s">
        <v>858</v>
      </c>
      <c r="B154" s="458" t="s">
        <v>293</v>
      </c>
      <c r="C154" s="89" t="s">
        <v>52</v>
      </c>
      <c r="D154" s="89">
        <v>1</v>
      </c>
      <c r="E154" s="2"/>
    </row>
    <row r="155" spans="1:5" ht="13.5" customHeight="1">
      <c r="A155" s="452" t="s">
        <v>859</v>
      </c>
      <c r="B155" s="459" t="s">
        <v>1205</v>
      </c>
      <c r="C155" s="148" t="s">
        <v>52</v>
      </c>
      <c r="D155" s="148">
        <v>2</v>
      </c>
      <c r="E155" s="2"/>
    </row>
    <row r="156" spans="1:5" ht="13.5" customHeight="1">
      <c r="A156" s="452" t="s">
        <v>860</v>
      </c>
      <c r="B156" s="459" t="s">
        <v>793</v>
      </c>
      <c r="C156" s="148" t="s">
        <v>52</v>
      </c>
      <c r="D156" s="148">
        <v>2</v>
      </c>
      <c r="E156" s="2"/>
    </row>
    <row r="157" spans="1:5" ht="13.5" customHeight="1">
      <c r="A157" s="452" t="s">
        <v>861</v>
      </c>
      <c r="B157" s="459" t="s">
        <v>1206</v>
      </c>
      <c r="C157" s="148" t="s">
        <v>52</v>
      </c>
      <c r="D157" s="148">
        <v>1</v>
      </c>
      <c r="E157" s="2"/>
    </row>
    <row r="158" spans="1:5" ht="13.5" customHeight="1">
      <c r="A158" s="452" t="s">
        <v>862</v>
      </c>
      <c r="B158" s="458" t="s">
        <v>1207</v>
      </c>
      <c r="C158" s="89" t="s">
        <v>52</v>
      </c>
      <c r="D158" s="89">
        <v>2</v>
      </c>
      <c r="E158" s="2"/>
    </row>
    <row r="159" spans="1:5" ht="13.5" customHeight="1">
      <c r="A159" s="452" t="s">
        <v>863</v>
      </c>
      <c r="B159" s="458" t="s">
        <v>794</v>
      </c>
      <c r="C159" s="89" t="s">
        <v>133</v>
      </c>
      <c r="D159" s="89">
        <v>6.31</v>
      </c>
      <c r="E159" s="2"/>
    </row>
    <row r="160" spans="1:5" ht="13.5" customHeight="1">
      <c r="A160" s="452" t="s">
        <v>864</v>
      </c>
      <c r="B160" s="458" t="s">
        <v>161</v>
      </c>
      <c r="C160" s="89" t="s">
        <v>48</v>
      </c>
      <c r="D160" s="89">
        <v>1</v>
      </c>
      <c r="E160" s="2"/>
    </row>
    <row r="161" spans="1:5" ht="13.5" customHeight="1">
      <c r="A161" s="452" t="s">
        <v>1240</v>
      </c>
      <c r="B161" s="458" t="s">
        <v>163</v>
      </c>
      <c r="C161" s="89" t="s">
        <v>48</v>
      </c>
      <c r="D161" s="89">
        <v>1</v>
      </c>
      <c r="E161" s="2"/>
    </row>
    <row r="162" spans="1:5" ht="13.5" customHeight="1">
      <c r="A162" s="452" t="s">
        <v>1241</v>
      </c>
      <c r="B162" s="458" t="s">
        <v>795</v>
      </c>
      <c r="C162" s="89" t="s">
        <v>48</v>
      </c>
      <c r="D162" s="89">
        <v>1</v>
      </c>
      <c r="E162" s="2"/>
    </row>
    <row r="163" spans="1:5" ht="29.25" customHeight="1">
      <c r="A163" s="452" t="s">
        <v>1242</v>
      </c>
      <c r="B163" s="458" t="s">
        <v>796</v>
      </c>
      <c r="C163" s="89" t="s">
        <v>48</v>
      </c>
      <c r="D163" s="89">
        <v>1</v>
      </c>
      <c r="E163" s="2"/>
    </row>
    <row r="164" spans="1:5" ht="17.25" customHeight="1">
      <c r="A164" s="406" t="s">
        <v>1348</v>
      </c>
      <c r="B164" s="458" t="s">
        <v>1349</v>
      </c>
      <c r="C164" s="89" t="s">
        <v>48</v>
      </c>
      <c r="D164" s="89">
        <v>1</v>
      </c>
      <c r="E164" s="2"/>
    </row>
    <row r="165" spans="1:5" ht="19.5" customHeight="1">
      <c r="A165" s="479" t="s">
        <v>865</v>
      </c>
      <c r="B165" s="460" t="s">
        <v>797</v>
      </c>
      <c r="C165" s="48"/>
      <c r="D165" s="48"/>
      <c r="E165" s="2"/>
    </row>
    <row r="166" spans="1:5" ht="153" customHeight="1">
      <c r="A166" s="483" t="s">
        <v>713</v>
      </c>
      <c r="B166" s="458" t="s">
        <v>798</v>
      </c>
      <c r="C166" s="51" t="s">
        <v>48</v>
      </c>
      <c r="D166" s="51">
        <v>1</v>
      </c>
      <c r="E166" s="2"/>
    </row>
    <row r="167" spans="1:5" ht="13.5" customHeight="1">
      <c r="A167" s="406" t="s">
        <v>866</v>
      </c>
      <c r="B167" s="458" t="s">
        <v>761</v>
      </c>
      <c r="C167" s="89" t="s">
        <v>52</v>
      </c>
      <c r="D167" s="89">
        <v>9</v>
      </c>
      <c r="E167" s="2"/>
    </row>
    <row r="168" spans="1:5" ht="13.5" customHeight="1">
      <c r="A168" s="406" t="s">
        <v>867</v>
      </c>
      <c r="B168" s="458" t="s">
        <v>799</v>
      </c>
      <c r="C168" s="89" t="s">
        <v>52</v>
      </c>
      <c r="D168" s="89">
        <v>8</v>
      </c>
      <c r="E168" s="2"/>
    </row>
    <row r="169" spans="1:5" ht="13.5" customHeight="1">
      <c r="A169" s="406" t="s">
        <v>868</v>
      </c>
      <c r="B169" s="458" t="s">
        <v>800</v>
      </c>
      <c r="C169" s="89" t="s">
        <v>52</v>
      </c>
      <c r="D169" s="89">
        <v>6</v>
      </c>
      <c r="E169" s="2"/>
    </row>
    <row r="170" spans="1:5" ht="13.5" customHeight="1">
      <c r="A170" s="406" t="s">
        <v>869</v>
      </c>
      <c r="B170" s="458" t="s">
        <v>801</v>
      </c>
      <c r="C170" s="89" t="s">
        <v>52</v>
      </c>
      <c r="D170" s="89">
        <v>2</v>
      </c>
      <c r="E170" s="2"/>
    </row>
    <row r="171" spans="1:5" ht="13.5" customHeight="1">
      <c r="A171" s="406" t="s">
        <v>870</v>
      </c>
      <c r="B171" s="458" t="s">
        <v>802</v>
      </c>
      <c r="C171" s="89" t="s">
        <v>52</v>
      </c>
      <c r="D171" s="89">
        <v>8</v>
      </c>
      <c r="E171" s="2"/>
    </row>
    <row r="172" spans="1:5" ht="13.5" customHeight="1">
      <c r="A172" s="406" t="s">
        <v>871</v>
      </c>
      <c r="B172" s="458" t="s">
        <v>803</v>
      </c>
      <c r="C172" s="89" t="s">
        <v>52</v>
      </c>
      <c r="D172" s="89">
        <v>2</v>
      </c>
      <c r="E172" s="2"/>
    </row>
    <row r="173" spans="1:5" ht="13.5" customHeight="1">
      <c r="A173" s="406" t="s">
        <v>872</v>
      </c>
      <c r="B173" s="458" t="s">
        <v>804</v>
      </c>
      <c r="C173" s="89" t="s">
        <v>52</v>
      </c>
      <c r="D173" s="89">
        <v>2</v>
      </c>
      <c r="E173" s="2"/>
    </row>
    <row r="174" spans="1:5" ht="13.5" customHeight="1">
      <c r="A174" s="406" t="s">
        <v>873</v>
      </c>
      <c r="B174" s="458" t="s">
        <v>768</v>
      </c>
      <c r="C174" s="89" t="s">
        <v>52</v>
      </c>
      <c r="D174" s="89">
        <v>7</v>
      </c>
      <c r="E174" s="2"/>
    </row>
    <row r="175" spans="1:5" ht="13.5" customHeight="1">
      <c r="A175" s="406" t="s">
        <v>874</v>
      </c>
      <c r="B175" s="458" t="s">
        <v>805</v>
      </c>
      <c r="C175" s="89" t="s">
        <v>52</v>
      </c>
      <c r="D175" s="89">
        <v>2</v>
      </c>
      <c r="E175" s="2"/>
    </row>
    <row r="176" spans="1:5" ht="13.5" customHeight="1">
      <c r="A176" s="406" t="s">
        <v>875</v>
      </c>
      <c r="B176" s="458" t="s">
        <v>806</v>
      </c>
      <c r="C176" s="89" t="s">
        <v>52</v>
      </c>
      <c r="D176" s="89">
        <v>1</v>
      </c>
      <c r="E176" s="2"/>
    </row>
    <row r="177" spans="1:5" ht="13.5" customHeight="1">
      <c r="A177" s="406" t="s">
        <v>876</v>
      </c>
      <c r="B177" s="458" t="s">
        <v>794</v>
      </c>
      <c r="C177" s="89" t="s">
        <v>133</v>
      </c>
      <c r="D177" s="89">
        <v>5.3</v>
      </c>
      <c r="E177" s="2"/>
    </row>
    <row r="178" spans="1:5" ht="13.5" customHeight="1">
      <c r="A178" s="406" t="s">
        <v>877</v>
      </c>
      <c r="B178" s="458" t="s">
        <v>299</v>
      </c>
      <c r="C178" s="89" t="s">
        <v>49</v>
      </c>
      <c r="D178" s="89">
        <v>21</v>
      </c>
      <c r="E178" s="2"/>
    </row>
    <row r="179" spans="1:5" ht="13.5" customHeight="1">
      <c r="A179" s="406" t="s">
        <v>878</v>
      </c>
      <c r="B179" s="458" t="s">
        <v>300</v>
      </c>
      <c r="C179" s="89" t="s">
        <v>49</v>
      </c>
      <c r="D179" s="89">
        <v>24</v>
      </c>
      <c r="E179" s="2"/>
    </row>
    <row r="180" spans="1:5" ht="13.5" customHeight="1">
      <c r="A180" s="406" t="s">
        <v>879</v>
      </c>
      <c r="B180" s="458" t="s">
        <v>301</v>
      </c>
      <c r="C180" s="89" t="s">
        <v>49</v>
      </c>
      <c r="D180" s="89">
        <v>61</v>
      </c>
      <c r="E180" s="2"/>
    </row>
    <row r="181" spans="1:5" ht="27" customHeight="1">
      <c r="A181" s="406" t="s">
        <v>880</v>
      </c>
      <c r="B181" s="457" t="s">
        <v>807</v>
      </c>
      <c r="C181" s="89" t="s">
        <v>52</v>
      </c>
      <c r="D181" s="89">
        <v>12</v>
      </c>
      <c r="E181" s="2"/>
    </row>
    <row r="182" spans="1:5" ht="25.5" customHeight="1">
      <c r="A182" s="406" t="s">
        <v>881</v>
      </c>
      <c r="B182" s="457" t="s">
        <v>782</v>
      </c>
      <c r="C182" s="89" t="s">
        <v>52</v>
      </c>
      <c r="D182" s="89">
        <v>6</v>
      </c>
      <c r="E182" s="2"/>
    </row>
    <row r="183" spans="1:5" ht="29.25" customHeight="1">
      <c r="A183" s="406" t="s">
        <v>882</v>
      </c>
      <c r="B183" s="457" t="s">
        <v>808</v>
      </c>
      <c r="C183" s="89" t="s">
        <v>52</v>
      </c>
      <c r="D183" s="89">
        <v>7</v>
      </c>
      <c r="E183" s="2"/>
    </row>
    <row r="184" spans="1:5" ht="26.25" customHeight="1">
      <c r="A184" s="406" t="s">
        <v>883</v>
      </c>
      <c r="B184" s="457" t="s">
        <v>809</v>
      </c>
      <c r="C184" s="89" t="s">
        <v>52</v>
      </c>
      <c r="D184" s="89">
        <v>5</v>
      </c>
      <c r="E184" s="2"/>
    </row>
    <row r="185" spans="1:5" ht="27" customHeight="1">
      <c r="A185" s="406" t="s">
        <v>884</v>
      </c>
      <c r="B185" s="457" t="s">
        <v>810</v>
      </c>
      <c r="C185" s="89" t="s">
        <v>52</v>
      </c>
      <c r="D185" s="89">
        <v>1</v>
      </c>
      <c r="E185" s="2"/>
    </row>
    <row r="186" spans="1:5" ht="13.5" customHeight="1">
      <c r="A186" s="406" t="s">
        <v>885</v>
      </c>
      <c r="B186" s="458" t="s">
        <v>811</v>
      </c>
      <c r="C186" s="89" t="s">
        <v>52</v>
      </c>
      <c r="D186" s="89">
        <v>2</v>
      </c>
      <c r="E186" s="2"/>
    </row>
    <row r="187" spans="1:5" ht="13.5" customHeight="1">
      <c r="A187" s="406" t="s">
        <v>886</v>
      </c>
      <c r="B187" s="458" t="s">
        <v>293</v>
      </c>
      <c r="C187" s="89" t="s">
        <v>52</v>
      </c>
      <c r="D187" s="89">
        <v>3</v>
      </c>
      <c r="E187" s="2"/>
    </row>
    <row r="188" spans="1:5" ht="13.5" customHeight="1">
      <c r="A188" s="406" t="s">
        <v>887</v>
      </c>
      <c r="B188" s="458" t="s">
        <v>289</v>
      </c>
      <c r="C188" s="89" t="s">
        <v>52</v>
      </c>
      <c r="D188" s="89">
        <v>8</v>
      </c>
      <c r="E188" s="2"/>
    </row>
    <row r="189" spans="1:5" ht="13.5" customHeight="1">
      <c r="A189" s="406" t="s">
        <v>888</v>
      </c>
      <c r="B189" s="458" t="s">
        <v>161</v>
      </c>
      <c r="C189" s="89" t="s">
        <v>48</v>
      </c>
      <c r="D189" s="89">
        <v>1</v>
      </c>
      <c r="E189" s="2"/>
    </row>
    <row r="190" spans="1:5" ht="13.5" customHeight="1">
      <c r="A190" s="406" t="s">
        <v>889</v>
      </c>
      <c r="B190" s="458" t="s">
        <v>163</v>
      </c>
      <c r="C190" s="89" t="s">
        <v>48</v>
      </c>
      <c r="D190" s="89">
        <v>1</v>
      </c>
      <c r="E190" s="2"/>
    </row>
    <row r="191" spans="1:5" ht="13.5" customHeight="1">
      <c r="A191" s="406" t="s">
        <v>890</v>
      </c>
      <c r="B191" s="458" t="s">
        <v>795</v>
      </c>
      <c r="C191" s="89" t="s">
        <v>48</v>
      </c>
      <c r="D191" s="89">
        <v>1</v>
      </c>
      <c r="E191" s="2"/>
    </row>
    <row r="192" spans="1:5" ht="18" customHeight="1">
      <c r="A192" s="406" t="s">
        <v>1250</v>
      </c>
      <c r="B192" s="458" t="s">
        <v>1347</v>
      </c>
      <c r="C192" s="89" t="s">
        <v>48</v>
      </c>
      <c r="D192" s="89">
        <v>1</v>
      </c>
      <c r="E192" s="2"/>
    </row>
    <row r="193" spans="1:5" ht="21" customHeight="1">
      <c r="A193" s="479" t="s">
        <v>891</v>
      </c>
      <c r="B193" s="460" t="s">
        <v>812</v>
      </c>
      <c r="C193" s="48"/>
      <c r="D193" s="48"/>
      <c r="E193" s="2"/>
    </row>
    <row r="194" spans="1:5" ht="29.25" customHeight="1">
      <c r="A194" s="406" t="s">
        <v>892</v>
      </c>
      <c r="B194" s="458" t="s">
        <v>1285</v>
      </c>
      <c r="C194" s="89" t="s">
        <v>505</v>
      </c>
      <c r="D194" s="89">
        <v>1</v>
      </c>
      <c r="E194" s="2"/>
    </row>
    <row r="195" spans="1:5" ht="13.5" customHeight="1">
      <c r="A195" s="406" t="s">
        <v>893</v>
      </c>
      <c r="B195" s="458" t="s">
        <v>813</v>
      </c>
      <c r="C195" s="89" t="s">
        <v>814</v>
      </c>
      <c r="D195" s="89">
        <v>1</v>
      </c>
      <c r="E195" s="2"/>
    </row>
    <row r="196" spans="1:5" ht="13.5" customHeight="1">
      <c r="A196" s="406" t="s">
        <v>894</v>
      </c>
      <c r="B196" s="458" t="s">
        <v>815</v>
      </c>
      <c r="C196" s="89" t="s">
        <v>505</v>
      </c>
      <c r="D196" s="89">
        <v>2</v>
      </c>
      <c r="E196" s="2"/>
    </row>
    <row r="197" spans="1:5" ht="13.5" customHeight="1">
      <c r="A197" s="406" t="s">
        <v>895</v>
      </c>
      <c r="B197" s="458" t="s">
        <v>816</v>
      </c>
      <c r="C197" s="89" t="s">
        <v>505</v>
      </c>
      <c r="D197" s="89">
        <v>1</v>
      </c>
      <c r="E197" s="2"/>
    </row>
    <row r="198" spans="1:5" ht="13.5" customHeight="1">
      <c r="A198" s="406" t="s">
        <v>896</v>
      </c>
      <c r="B198" s="458" t="s">
        <v>817</v>
      </c>
      <c r="C198" s="89" t="s">
        <v>505</v>
      </c>
      <c r="D198" s="89">
        <v>1</v>
      </c>
      <c r="E198" s="2"/>
    </row>
    <row r="199" spans="1:5" ht="13.5" customHeight="1">
      <c r="A199" s="406" t="s">
        <v>897</v>
      </c>
      <c r="B199" s="458" t="s">
        <v>818</v>
      </c>
      <c r="C199" s="89" t="s">
        <v>505</v>
      </c>
      <c r="D199" s="89">
        <v>1</v>
      </c>
      <c r="E199" s="2"/>
    </row>
    <row r="200" spans="1:5" ht="13.5" customHeight="1">
      <c r="A200" s="406" t="s">
        <v>898</v>
      </c>
      <c r="B200" s="458" t="s">
        <v>819</v>
      </c>
      <c r="C200" s="89" t="s">
        <v>52</v>
      </c>
      <c r="D200" s="89">
        <v>1</v>
      </c>
      <c r="E200" s="2"/>
    </row>
    <row r="201" spans="1:5" ht="13.5" customHeight="1">
      <c r="A201" s="406" t="s">
        <v>899</v>
      </c>
      <c r="B201" s="458" t="s">
        <v>820</v>
      </c>
      <c r="C201" s="89" t="s">
        <v>52</v>
      </c>
      <c r="D201" s="89">
        <v>2</v>
      </c>
      <c r="E201" s="2"/>
    </row>
    <row r="202" spans="1:5" ht="13.5" customHeight="1">
      <c r="A202" s="406" t="s">
        <v>900</v>
      </c>
      <c r="B202" s="458" t="s">
        <v>821</v>
      </c>
      <c r="C202" s="89" t="s">
        <v>505</v>
      </c>
      <c r="D202" s="89">
        <v>2</v>
      </c>
      <c r="E202" s="2"/>
    </row>
    <row r="203" spans="1:5" ht="13.5" customHeight="1">
      <c r="A203" s="406" t="s">
        <v>901</v>
      </c>
      <c r="B203" s="458" t="s">
        <v>822</v>
      </c>
      <c r="C203" s="89" t="s">
        <v>52</v>
      </c>
      <c r="D203" s="89">
        <v>1</v>
      </c>
      <c r="E203" s="2"/>
    </row>
    <row r="204" spans="1:5" ht="13.5" customHeight="1">
      <c r="A204" s="406" t="s">
        <v>902</v>
      </c>
      <c r="B204" s="458" t="s">
        <v>823</v>
      </c>
      <c r="C204" s="89" t="s">
        <v>52</v>
      </c>
      <c r="D204" s="89">
        <v>1</v>
      </c>
      <c r="E204" s="2"/>
    </row>
    <row r="205" spans="1:5" ht="13.5" customHeight="1">
      <c r="A205" s="406" t="s">
        <v>903</v>
      </c>
      <c r="B205" s="458" t="s">
        <v>824</v>
      </c>
      <c r="C205" s="89" t="s">
        <v>52</v>
      </c>
      <c r="D205" s="89">
        <v>1</v>
      </c>
      <c r="E205" s="2"/>
    </row>
    <row r="206" spans="1:5" ht="13.5" customHeight="1">
      <c r="A206" s="406" t="s">
        <v>904</v>
      </c>
      <c r="B206" s="458" t="s">
        <v>159</v>
      </c>
      <c r="C206" s="89" t="s">
        <v>52</v>
      </c>
      <c r="D206" s="89">
        <v>1</v>
      </c>
      <c r="E206" s="2"/>
    </row>
    <row r="207" spans="1:5" ht="13.5" customHeight="1">
      <c r="A207" s="406" t="s">
        <v>905</v>
      </c>
      <c r="B207" s="458" t="s">
        <v>301</v>
      </c>
      <c r="C207" s="89" t="s">
        <v>49</v>
      </c>
      <c r="D207" s="89">
        <v>7</v>
      </c>
      <c r="E207" s="2"/>
    </row>
    <row r="208" spans="1:5" ht="13.5" customHeight="1">
      <c r="A208" s="406" t="s">
        <v>906</v>
      </c>
      <c r="B208" s="458" t="s">
        <v>300</v>
      </c>
      <c r="C208" s="89" t="s">
        <v>49</v>
      </c>
      <c r="D208" s="89">
        <v>5</v>
      </c>
      <c r="E208" s="2"/>
    </row>
    <row r="209" spans="1:5" ht="13.5" customHeight="1">
      <c r="A209" s="406" t="s">
        <v>907</v>
      </c>
      <c r="B209" s="458" t="s">
        <v>299</v>
      </c>
      <c r="C209" s="89" t="s">
        <v>49</v>
      </c>
      <c r="D209" s="89">
        <v>8</v>
      </c>
      <c r="E209" s="2"/>
    </row>
    <row r="210" spans="1:5" ht="13.5" customHeight="1">
      <c r="A210" s="406" t="s">
        <v>908</v>
      </c>
      <c r="B210" s="458" t="s">
        <v>778</v>
      </c>
      <c r="C210" s="89" t="s">
        <v>49</v>
      </c>
      <c r="D210" s="89">
        <v>1</v>
      </c>
      <c r="E210" s="2"/>
    </row>
    <row r="211" spans="1:5" ht="15.75" customHeight="1">
      <c r="A211" s="406" t="s">
        <v>909</v>
      </c>
      <c r="B211" s="457" t="s">
        <v>808</v>
      </c>
      <c r="C211" s="89" t="s">
        <v>52</v>
      </c>
      <c r="D211" s="89">
        <v>1</v>
      </c>
      <c r="E211" s="2"/>
    </row>
    <row r="212" spans="1:5" ht="17.25" customHeight="1">
      <c r="A212" s="406" t="s">
        <v>910</v>
      </c>
      <c r="B212" s="457" t="s">
        <v>809</v>
      </c>
      <c r="C212" s="89" t="s">
        <v>52</v>
      </c>
      <c r="D212" s="89">
        <v>1</v>
      </c>
      <c r="E212" s="2"/>
    </row>
    <row r="213" spans="1:5" ht="13.5" customHeight="1">
      <c r="A213" s="406" t="s">
        <v>911</v>
      </c>
      <c r="B213" s="458" t="s">
        <v>811</v>
      </c>
      <c r="C213" s="89" t="s">
        <v>52</v>
      </c>
      <c r="D213" s="89">
        <v>1</v>
      </c>
      <c r="E213" s="2"/>
    </row>
    <row r="214" spans="1:5" ht="15.75" customHeight="1">
      <c r="A214" s="406" t="s">
        <v>912</v>
      </c>
      <c r="B214" s="457" t="s">
        <v>809</v>
      </c>
      <c r="C214" s="89" t="s">
        <v>52</v>
      </c>
      <c r="D214" s="89">
        <v>1</v>
      </c>
      <c r="E214" s="2"/>
    </row>
    <row r="215" spans="1:5" ht="15.75" customHeight="1">
      <c r="A215" s="406" t="s">
        <v>913</v>
      </c>
      <c r="B215" s="457" t="s">
        <v>788</v>
      </c>
      <c r="C215" s="89" t="s">
        <v>52</v>
      </c>
      <c r="D215" s="89">
        <v>1</v>
      </c>
      <c r="E215" s="2"/>
    </row>
    <row r="216" spans="1:5" ht="13.5" customHeight="1">
      <c r="A216" s="406" t="s">
        <v>914</v>
      </c>
      <c r="B216" s="458" t="s">
        <v>289</v>
      </c>
      <c r="C216" s="89" t="s">
        <v>52</v>
      </c>
      <c r="D216" s="89">
        <v>1</v>
      </c>
      <c r="E216" s="2"/>
    </row>
    <row r="217" spans="1:5" ht="13.5" customHeight="1">
      <c r="A217" s="406" t="s">
        <v>915</v>
      </c>
      <c r="B217" s="458" t="s">
        <v>288</v>
      </c>
      <c r="C217" s="89" t="s">
        <v>52</v>
      </c>
      <c r="D217" s="89">
        <v>1</v>
      </c>
      <c r="E217" s="2"/>
    </row>
    <row r="218" spans="1:5" ht="13.5" customHeight="1">
      <c r="A218" s="406" t="s">
        <v>916</v>
      </c>
      <c r="B218" s="458" t="s">
        <v>768</v>
      </c>
      <c r="C218" s="89" t="s">
        <v>52</v>
      </c>
      <c r="D218" s="89">
        <v>3</v>
      </c>
      <c r="E218" s="2"/>
    </row>
    <row r="219" spans="1:5" ht="13.5" customHeight="1">
      <c r="A219" s="406" t="s">
        <v>917</v>
      </c>
      <c r="B219" s="458" t="s">
        <v>161</v>
      </c>
      <c r="C219" s="89" t="s">
        <v>48</v>
      </c>
      <c r="D219" s="89">
        <v>1</v>
      </c>
      <c r="E219" s="2"/>
    </row>
    <row r="220" spans="1:5" ht="13.5" customHeight="1">
      <c r="A220" s="406" t="s">
        <v>918</v>
      </c>
      <c r="B220" s="458" t="s">
        <v>171</v>
      </c>
      <c r="C220" s="89" t="s">
        <v>48</v>
      </c>
      <c r="D220" s="89">
        <v>1</v>
      </c>
      <c r="E220" s="2"/>
    </row>
    <row r="221" spans="1:5" ht="20.25" customHeight="1">
      <c r="A221" s="479" t="s">
        <v>919</v>
      </c>
      <c r="B221" s="460" t="s">
        <v>825</v>
      </c>
      <c r="C221" s="48"/>
      <c r="D221" s="48"/>
      <c r="E221" s="2"/>
    </row>
    <row r="222" spans="1:5" ht="32.25" customHeight="1">
      <c r="A222" s="406" t="s">
        <v>920</v>
      </c>
      <c r="B222" s="458" t="s">
        <v>1285</v>
      </c>
      <c r="C222" s="89" t="s">
        <v>505</v>
      </c>
      <c r="D222" s="89">
        <v>1</v>
      </c>
      <c r="E222" s="2"/>
    </row>
    <row r="223" spans="1:5" ht="13.5" customHeight="1">
      <c r="A223" s="406" t="s">
        <v>921</v>
      </c>
      <c r="B223" s="458" t="s">
        <v>813</v>
      </c>
      <c r="C223" s="89" t="s">
        <v>814</v>
      </c>
      <c r="D223" s="89">
        <v>1</v>
      </c>
      <c r="E223" s="2"/>
    </row>
    <row r="224" spans="1:5" ht="13.5" customHeight="1">
      <c r="A224" s="406" t="s">
        <v>922</v>
      </c>
      <c r="B224" s="458" t="s">
        <v>815</v>
      </c>
      <c r="C224" s="89" t="s">
        <v>505</v>
      </c>
      <c r="D224" s="89">
        <v>2</v>
      </c>
      <c r="E224" s="2"/>
    </row>
    <row r="225" spans="1:5" ht="13.5" customHeight="1">
      <c r="A225" s="406" t="s">
        <v>923</v>
      </c>
      <c r="B225" s="458" t="s">
        <v>816</v>
      </c>
      <c r="C225" s="89" t="s">
        <v>505</v>
      </c>
      <c r="D225" s="89">
        <v>1</v>
      </c>
      <c r="E225" s="2"/>
    </row>
    <row r="226" spans="1:5" ht="13.5" customHeight="1">
      <c r="A226" s="406" t="s">
        <v>924</v>
      </c>
      <c r="B226" s="458" t="s">
        <v>817</v>
      </c>
      <c r="C226" s="89" t="s">
        <v>505</v>
      </c>
      <c r="D226" s="89">
        <v>1</v>
      </c>
      <c r="E226" s="2"/>
    </row>
    <row r="227" spans="1:5" ht="13.5" customHeight="1">
      <c r="A227" s="406" t="s">
        <v>925</v>
      </c>
      <c r="B227" s="458" t="s">
        <v>818</v>
      </c>
      <c r="C227" s="89" t="s">
        <v>505</v>
      </c>
      <c r="D227" s="89">
        <v>1</v>
      </c>
      <c r="E227" s="2"/>
    </row>
    <row r="228" spans="1:5" ht="13.5" customHeight="1">
      <c r="A228" s="406" t="s">
        <v>926</v>
      </c>
      <c r="B228" s="458" t="s">
        <v>819</v>
      </c>
      <c r="C228" s="89" t="s">
        <v>52</v>
      </c>
      <c r="D228" s="89">
        <v>1</v>
      </c>
      <c r="E228" s="2"/>
    </row>
    <row r="229" spans="1:5" ht="13.5" customHeight="1">
      <c r="A229" s="406" t="s">
        <v>927</v>
      </c>
      <c r="B229" s="458" t="s">
        <v>820</v>
      </c>
      <c r="C229" s="89" t="s">
        <v>52</v>
      </c>
      <c r="D229" s="89">
        <v>2</v>
      </c>
      <c r="E229" s="2"/>
    </row>
    <row r="230" spans="1:5" ht="13.5" customHeight="1">
      <c r="A230" s="406" t="s">
        <v>928</v>
      </c>
      <c r="B230" s="458" t="s">
        <v>821</v>
      </c>
      <c r="C230" s="89" t="s">
        <v>505</v>
      </c>
      <c r="D230" s="89">
        <v>2</v>
      </c>
      <c r="E230" s="2"/>
    </row>
    <row r="231" spans="1:5" ht="13.5" customHeight="1">
      <c r="A231" s="406" t="s">
        <v>929</v>
      </c>
      <c r="B231" s="458" t="s">
        <v>822</v>
      </c>
      <c r="C231" s="89" t="s">
        <v>52</v>
      </c>
      <c r="D231" s="89">
        <v>1</v>
      </c>
      <c r="E231" s="2"/>
    </row>
    <row r="232" spans="1:5" ht="13.5" customHeight="1">
      <c r="A232" s="406" t="s">
        <v>930</v>
      </c>
      <c r="B232" s="458" t="s">
        <v>824</v>
      </c>
      <c r="C232" s="89" t="s">
        <v>52</v>
      </c>
      <c r="D232" s="89">
        <v>1</v>
      </c>
      <c r="E232" s="2"/>
    </row>
    <row r="233" spans="1:5" ht="13.5" customHeight="1">
      <c r="A233" s="406" t="s">
        <v>931</v>
      </c>
      <c r="B233" s="458" t="s">
        <v>159</v>
      </c>
      <c r="C233" s="89" t="s">
        <v>52</v>
      </c>
      <c r="D233" s="89">
        <v>4</v>
      </c>
      <c r="E233" s="2"/>
    </row>
    <row r="234" spans="1:5" ht="13.5" customHeight="1">
      <c r="A234" s="406" t="s">
        <v>932</v>
      </c>
      <c r="B234" s="458" t="s">
        <v>772</v>
      </c>
      <c r="C234" s="89" t="s">
        <v>49</v>
      </c>
      <c r="D234" s="89">
        <v>6</v>
      </c>
      <c r="E234" s="2"/>
    </row>
    <row r="235" spans="1:5" ht="13.5" customHeight="1">
      <c r="A235" s="406" t="s">
        <v>933</v>
      </c>
      <c r="B235" s="458" t="s">
        <v>301</v>
      </c>
      <c r="C235" s="89" t="s">
        <v>49</v>
      </c>
      <c r="D235" s="89">
        <v>7</v>
      </c>
      <c r="E235" s="2"/>
    </row>
    <row r="236" spans="1:5" ht="13.5" customHeight="1">
      <c r="A236" s="406" t="s">
        <v>934</v>
      </c>
      <c r="B236" s="458" t="s">
        <v>300</v>
      </c>
      <c r="C236" s="89" t="s">
        <v>49</v>
      </c>
      <c r="D236" s="89">
        <v>5</v>
      </c>
      <c r="E236" s="2"/>
    </row>
    <row r="237" spans="1:5" ht="13.5" customHeight="1">
      <c r="A237" s="406" t="s">
        <v>935</v>
      </c>
      <c r="B237" s="458" t="s">
        <v>299</v>
      </c>
      <c r="C237" s="89" t="s">
        <v>49</v>
      </c>
      <c r="D237" s="89">
        <v>8</v>
      </c>
      <c r="E237" s="2"/>
    </row>
    <row r="238" spans="1:5" ht="13.5" customHeight="1">
      <c r="A238" s="406" t="s">
        <v>936</v>
      </c>
      <c r="B238" s="458" t="s">
        <v>778</v>
      </c>
      <c r="C238" s="89" t="s">
        <v>49</v>
      </c>
      <c r="D238" s="89">
        <v>1</v>
      </c>
      <c r="E238" s="2"/>
    </row>
    <row r="239" spans="1:5" ht="15.75" customHeight="1">
      <c r="A239" s="406" t="s">
        <v>937</v>
      </c>
      <c r="B239" s="457" t="s">
        <v>780</v>
      </c>
      <c r="C239" s="89" t="s">
        <v>52</v>
      </c>
      <c r="D239" s="89">
        <v>1</v>
      </c>
      <c r="E239" s="2"/>
    </row>
    <row r="240" spans="1:5" ht="18.75" customHeight="1">
      <c r="A240" s="406" t="s">
        <v>938</v>
      </c>
      <c r="B240" s="457" t="s">
        <v>808</v>
      </c>
      <c r="C240" s="89" t="s">
        <v>52</v>
      </c>
      <c r="D240" s="89">
        <v>1</v>
      </c>
      <c r="E240" s="2"/>
    </row>
    <row r="241" spans="1:5" ht="19.5" customHeight="1">
      <c r="A241" s="406" t="s">
        <v>939</v>
      </c>
      <c r="B241" s="457" t="s">
        <v>826</v>
      </c>
      <c r="C241" s="89" t="s">
        <v>52</v>
      </c>
      <c r="D241" s="89">
        <v>1</v>
      </c>
      <c r="E241" s="2"/>
    </row>
    <row r="242" spans="1:5" ht="13.5" customHeight="1">
      <c r="A242" s="406" t="s">
        <v>940</v>
      </c>
      <c r="B242" s="458" t="s">
        <v>811</v>
      </c>
      <c r="C242" s="89" t="s">
        <v>52</v>
      </c>
      <c r="D242" s="89">
        <v>1</v>
      </c>
      <c r="E242" s="2"/>
    </row>
    <row r="243" spans="1:5" ht="19.5" customHeight="1">
      <c r="A243" s="406" t="s">
        <v>941</v>
      </c>
      <c r="B243" s="457" t="s">
        <v>809</v>
      </c>
      <c r="C243" s="89" t="s">
        <v>52</v>
      </c>
      <c r="D243" s="89">
        <v>1</v>
      </c>
      <c r="E243" s="2"/>
    </row>
    <row r="244" spans="1:5" ht="13.5" customHeight="1">
      <c r="A244" s="406" t="s">
        <v>942</v>
      </c>
      <c r="B244" s="458" t="s">
        <v>289</v>
      </c>
      <c r="C244" s="89" t="s">
        <v>52</v>
      </c>
      <c r="D244" s="89">
        <v>1</v>
      </c>
      <c r="E244" s="2"/>
    </row>
    <row r="245" spans="1:5" ht="13.5" customHeight="1">
      <c r="A245" s="406" t="s">
        <v>943</v>
      </c>
      <c r="B245" s="458" t="s">
        <v>288</v>
      </c>
      <c r="C245" s="89" t="s">
        <v>52</v>
      </c>
      <c r="D245" s="89">
        <v>1</v>
      </c>
      <c r="E245" s="2"/>
    </row>
    <row r="246" spans="1:5" ht="13.5" customHeight="1">
      <c r="A246" s="406" t="s">
        <v>944</v>
      </c>
      <c r="B246" s="458" t="s">
        <v>161</v>
      </c>
      <c r="C246" s="89" t="s">
        <v>48</v>
      </c>
      <c r="D246" s="89">
        <v>1</v>
      </c>
      <c r="E246" s="2"/>
    </row>
    <row r="247" spans="1:5" ht="13.5" customHeight="1">
      <c r="A247" s="406" t="s">
        <v>945</v>
      </c>
      <c r="B247" s="458" t="s">
        <v>171</v>
      </c>
      <c r="C247" s="89" t="s">
        <v>48</v>
      </c>
      <c r="D247" s="89">
        <v>1</v>
      </c>
      <c r="E247" s="2"/>
    </row>
    <row r="248" spans="1:5" ht="13.5" customHeight="1">
      <c r="A248" s="406" t="s">
        <v>946</v>
      </c>
      <c r="B248" s="458" t="s">
        <v>768</v>
      </c>
      <c r="C248" s="89" t="s">
        <v>52</v>
      </c>
      <c r="D248" s="89">
        <v>3</v>
      </c>
      <c r="E248" s="2"/>
    </row>
    <row r="249" spans="1:5" ht="13.5" customHeight="1">
      <c r="A249" s="406" t="s">
        <v>947</v>
      </c>
      <c r="B249" s="458" t="s">
        <v>827</v>
      </c>
      <c r="C249" s="89" t="s">
        <v>52</v>
      </c>
      <c r="D249" s="89">
        <v>1</v>
      </c>
      <c r="E249" s="2"/>
    </row>
    <row r="250" spans="1:5" ht="23.25" customHeight="1">
      <c r="A250" s="479" t="s">
        <v>948</v>
      </c>
      <c r="B250" s="460" t="s">
        <v>828</v>
      </c>
      <c r="C250" s="48"/>
      <c r="D250" s="48"/>
      <c r="E250" s="2"/>
    </row>
    <row r="251" spans="1:5" ht="32.25" customHeight="1">
      <c r="A251" s="406" t="s">
        <v>777</v>
      </c>
      <c r="B251" s="458" t="s">
        <v>1283</v>
      </c>
      <c r="C251" s="89" t="s">
        <v>505</v>
      </c>
      <c r="D251" s="89">
        <v>1</v>
      </c>
      <c r="E251" s="2"/>
    </row>
    <row r="252" spans="1:5" ht="13.5" customHeight="1">
      <c r="A252" s="406" t="s">
        <v>776</v>
      </c>
      <c r="B252" s="458" t="s">
        <v>829</v>
      </c>
      <c r="C252" s="89" t="s">
        <v>814</v>
      </c>
      <c r="D252" s="89">
        <v>1</v>
      </c>
      <c r="E252" s="2"/>
    </row>
    <row r="253" spans="1:5" ht="13.5" customHeight="1">
      <c r="A253" s="406" t="s">
        <v>775</v>
      </c>
      <c r="B253" s="458" t="s">
        <v>830</v>
      </c>
      <c r="C253" s="89" t="s">
        <v>505</v>
      </c>
      <c r="D253" s="89">
        <v>2</v>
      </c>
      <c r="E253" s="2"/>
    </row>
    <row r="254" spans="1:5" ht="13.5" customHeight="1">
      <c r="A254" s="406" t="s">
        <v>774</v>
      </c>
      <c r="B254" s="458" t="s">
        <v>816</v>
      </c>
      <c r="C254" s="89" t="s">
        <v>505</v>
      </c>
      <c r="D254" s="89">
        <v>1</v>
      </c>
      <c r="E254" s="2"/>
    </row>
    <row r="255" spans="1:5" ht="13.5" customHeight="1">
      <c r="A255" s="406" t="s">
        <v>949</v>
      </c>
      <c r="B255" s="458" t="s">
        <v>817</v>
      </c>
      <c r="C255" s="89" t="s">
        <v>505</v>
      </c>
      <c r="D255" s="89">
        <v>1</v>
      </c>
      <c r="E255" s="2"/>
    </row>
    <row r="256" spans="1:5" ht="13.5" customHeight="1">
      <c r="A256" s="406" t="s">
        <v>773</v>
      </c>
      <c r="B256" s="458" t="s">
        <v>818</v>
      </c>
      <c r="C256" s="89" t="s">
        <v>505</v>
      </c>
      <c r="D256" s="89">
        <v>1</v>
      </c>
      <c r="E256" s="2"/>
    </row>
    <row r="257" spans="1:5" ht="13.5" customHeight="1">
      <c r="A257" s="406" t="s">
        <v>771</v>
      </c>
      <c r="B257" s="458" t="s">
        <v>819</v>
      </c>
      <c r="C257" s="89" t="s">
        <v>52</v>
      </c>
      <c r="D257" s="89">
        <v>1</v>
      </c>
      <c r="E257" s="2"/>
    </row>
    <row r="258" spans="1:5" ht="13.5" customHeight="1">
      <c r="A258" s="406" t="s">
        <v>950</v>
      </c>
      <c r="B258" s="458" t="s">
        <v>820</v>
      </c>
      <c r="C258" s="89" t="s">
        <v>52</v>
      </c>
      <c r="D258" s="89">
        <v>2</v>
      </c>
      <c r="E258" s="2"/>
    </row>
    <row r="259" spans="1:5" ht="13.5" customHeight="1">
      <c r="A259" s="406" t="s">
        <v>951</v>
      </c>
      <c r="B259" s="458" t="s">
        <v>821</v>
      </c>
      <c r="C259" s="89" t="s">
        <v>505</v>
      </c>
      <c r="D259" s="89">
        <v>2</v>
      </c>
      <c r="E259" s="2"/>
    </row>
    <row r="260" spans="1:5" ht="13.5" customHeight="1">
      <c r="A260" s="406" t="s">
        <v>952</v>
      </c>
      <c r="B260" s="458" t="s">
        <v>822</v>
      </c>
      <c r="C260" s="89" t="s">
        <v>52</v>
      </c>
      <c r="D260" s="89">
        <v>1</v>
      </c>
      <c r="E260" s="2"/>
    </row>
    <row r="261" spans="1:5" ht="13.5" customHeight="1">
      <c r="A261" s="406" t="s">
        <v>953</v>
      </c>
      <c r="B261" s="458" t="s">
        <v>831</v>
      </c>
      <c r="C261" s="89" t="s">
        <v>52</v>
      </c>
      <c r="D261" s="89">
        <v>1</v>
      </c>
      <c r="E261" s="2"/>
    </row>
    <row r="262" spans="1:5" ht="13.5" customHeight="1">
      <c r="A262" s="406" t="s">
        <v>954</v>
      </c>
      <c r="B262" s="458" t="s">
        <v>824</v>
      </c>
      <c r="C262" s="89" t="s">
        <v>52</v>
      </c>
      <c r="D262" s="89">
        <v>1</v>
      </c>
      <c r="E262" s="2"/>
    </row>
    <row r="263" spans="1:5" ht="13.5" customHeight="1">
      <c r="A263" s="406" t="s">
        <v>955</v>
      </c>
      <c r="B263" s="458" t="s">
        <v>159</v>
      </c>
      <c r="C263" s="89" t="s">
        <v>52</v>
      </c>
      <c r="D263" s="89">
        <v>1</v>
      </c>
      <c r="E263" s="2"/>
    </row>
    <row r="264" spans="1:5" ht="13.5" customHeight="1">
      <c r="A264" s="406" t="s">
        <v>785</v>
      </c>
      <c r="B264" s="458" t="s">
        <v>301</v>
      </c>
      <c r="C264" s="89" t="s">
        <v>49</v>
      </c>
      <c r="D264" s="89">
        <v>10</v>
      </c>
      <c r="E264" s="2"/>
    </row>
    <row r="265" spans="1:5" ht="13.5" customHeight="1">
      <c r="A265" s="406" t="s">
        <v>783</v>
      </c>
      <c r="B265" s="458" t="s">
        <v>300</v>
      </c>
      <c r="C265" s="89" t="s">
        <v>49</v>
      </c>
      <c r="D265" s="89">
        <v>5</v>
      </c>
      <c r="E265" s="2"/>
    </row>
    <row r="266" spans="1:5" ht="13.5" customHeight="1">
      <c r="A266" s="406" t="s">
        <v>956</v>
      </c>
      <c r="B266" s="458" t="s">
        <v>299</v>
      </c>
      <c r="C266" s="89" t="s">
        <v>49</v>
      </c>
      <c r="D266" s="89">
        <v>8</v>
      </c>
      <c r="E266" s="2"/>
    </row>
    <row r="267" spans="1:5" ht="13.5" customHeight="1">
      <c r="A267" s="406" t="s">
        <v>781</v>
      </c>
      <c r="B267" s="458" t="s">
        <v>778</v>
      </c>
      <c r="C267" s="89" t="s">
        <v>49</v>
      </c>
      <c r="D267" s="89">
        <v>1</v>
      </c>
      <c r="E267" s="2"/>
    </row>
    <row r="268" spans="1:5" ht="17.25" customHeight="1">
      <c r="A268" s="406" t="s">
        <v>957</v>
      </c>
      <c r="B268" s="457" t="s">
        <v>808</v>
      </c>
      <c r="C268" s="89" t="s">
        <v>52</v>
      </c>
      <c r="D268" s="89">
        <v>2</v>
      </c>
      <c r="E268" s="2"/>
    </row>
    <row r="269" spans="1:5" ht="16.5" customHeight="1">
      <c r="A269" s="406" t="s">
        <v>958</v>
      </c>
      <c r="B269" s="457" t="s">
        <v>809</v>
      </c>
      <c r="C269" s="89" t="s">
        <v>52</v>
      </c>
      <c r="D269" s="89">
        <v>1</v>
      </c>
      <c r="E269" s="2"/>
    </row>
    <row r="270" spans="1:5" ht="13.5" customHeight="1">
      <c r="A270" s="406" t="s">
        <v>959</v>
      </c>
      <c r="B270" s="458" t="s">
        <v>811</v>
      </c>
      <c r="C270" s="89" t="s">
        <v>52</v>
      </c>
      <c r="D270" s="89">
        <v>1</v>
      </c>
      <c r="E270" s="2"/>
    </row>
    <row r="271" spans="1:5" ht="18" customHeight="1">
      <c r="A271" s="406" t="s">
        <v>779</v>
      </c>
      <c r="B271" s="457" t="s">
        <v>809</v>
      </c>
      <c r="C271" s="89" t="s">
        <v>52</v>
      </c>
      <c r="D271" s="89">
        <v>1</v>
      </c>
      <c r="E271" s="2"/>
    </row>
    <row r="272" spans="1:5" ht="17.25" customHeight="1">
      <c r="A272" s="406" t="s">
        <v>960</v>
      </c>
      <c r="B272" s="457" t="s">
        <v>788</v>
      </c>
      <c r="C272" s="89" t="s">
        <v>52</v>
      </c>
      <c r="D272" s="89">
        <v>1</v>
      </c>
      <c r="E272" s="2"/>
    </row>
    <row r="273" spans="1:5" ht="13.5" customHeight="1">
      <c r="A273" s="406" t="s">
        <v>961</v>
      </c>
      <c r="B273" s="458" t="s">
        <v>289</v>
      </c>
      <c r="C273" s="89" t="s">
        <v>52</v>
      </c>
      <c r="D273" s="89">
        <v>1</v>
      </c>
      <c r="E273" s="2"/>
    </row>
    <row r="274" spans="1:5" ht="13.5" customHeight="1">
      <c r="A274" s="406" t="s">
        <v>962</v>
      </c>
      <c r="B274" s="458" t="s">
        <v>288</v>
      </c>
      <c r="C274" s="89" t="s">
        <v>52</v>
      </c>
      <c r="D274" s="89">
        <v>1</v>
      </c>
      <c r="E274" s="2"/>
    </row>
    <row r="275" spans="1:5" ht="13.5" customHeight="1">
      <c r="A275" s="406" t="s">
        <v>963</v>
      </c>
      <c r="B275" s="458" t="s">
        <v>768</v>
      </c>
      <c r="C275" s="89" t="s">
        <v>52</v>
      </c>
      <c r="D275" s="89">
        <v>3</v>
      </c>
      <c r="E275" s="2"/>
    </row>
    <row r="276" spans="1:5" ht="13.5" customHeight="1">
      <c r="A276" s="406" t="s">
        <v>964</v>
      </c>
      <c r="B276" s="458" t="s">
        <v>161</v>
      </c>
      <c r="C276" s="89" t="s">
        <v>48</v>
      </c>
      <c r="D276" s="89">
        <v>1</v>
      </c>
      <c r="E276" s="2"/>
    </row>
    <row r="277" spans="1:5" ht="13.5" customHeight="1">
      <c r="A277" s="406" t="s">
        <v>787</v>
      </c>
      <c r="B277" s="458" t="s">
        <v>171</v>
      </c>
      <c r="C277" s="89" t="s">
        <v>48</v>
      </c>
      <c r="D277" s="89">
        <v>1</v>
      </c>
      <c r="E277" s="2"/>
    </row>
    <row r="278" spans="1:5" ht="24" customHeight="1">
      <c r="A278" s="479" t="s">
        <v>965</v>
      </c>
      <c r="B278" s="460" t="s">
        <v>832</v>
      </c>
      <c r="C278" s="48"/>
      <c r="D278" s="48"/>
      <c r="E278" s="2"/>
    </row>
    <row r="279" spans="1:5" ht="27.75" customHeight="1">
      <c r="A279" s="406" t="s">
        <v>966</v>
      </c>
      <c r="B279" s="458" t="s">
        <v>1285</v>
      </c>
      <c r="C279" s="89" t="s">
        <v>505</v>
      </c>
      <c r="D279" s="89">
        <v>1</v>
      </c>
      <c r="E279" s="2"/>
    </row>
    <row r="280" spans="1:5" ht="13.5" customHeight="1">
      <c r="A280" s="406" t="s">
        <v>967</v>
      </c>
      <c r="B280" s="458" t="s">
        <v>813</v>
      </c>
      <c r="C280" s="89" t="s">
        <v>814</v>
      </c>
      <c r="D280" s="89">
        <v>1</v>
      </c>
      <c r="E280" s="2"/>
    </row>
    <row r="281" spans="1:5" ht="13.5" customHeight="1">
      <c r="A281" s="406" t="s">
        <v>968</v>
      </c>
      <c r="B281" s="458" t="s">
        <v>815</v>
      </c>
      <c r="C281" s="89" t="s">
        <v>505</v>
      </c>
      <c r="D281" s="89">
        <v>2</v>
      </c>
      <c r="E281" s="2"/>
    </row>
    <row r="282" spans="1:5" ht="13.5" customHeight="1">
      <c r="A282" s="406" t="s">
        <v>969</v>
      </c>
      <c r="B282" s="458" t="s">
        <v>816</v>
      </c>
      <c r="C282" s="89" t="s">
        <v>505</v>
      </c>
      <c r="D282" s="89">
        <v>1</v>
      </c>
      <c r="E282" s="2"/>
    </row>
    <row r="283" spans="1:5" ht="13.5" customHeight="1">
      <c r="A283" s="406" t="s">
        <v>970</v>
      </c>
      <c r="B283" s="458" t="s">
        <v>817</v>
      </c>
      <c r="C283" s="89" t="s">
        <v>505</v>
      </c>
      <c r="D283" s="89">
        <v>1</v>
      </c>
      <c r="E283" s="2"/>
    </row>
    <row r="284" spans="1:5" ht="13.5" customHeight="1">
      <c r="A284" s="406" t="s">
        <v>971</v>
      </c>
      <c r="B284" s="458" t="s">
        <v>818</v>
      </c>
      <c r="C284" s="89" t="s">
        <v>505</v>
      </c>
      <c r="D284" s="89">
        <v>1</v>
      </c>
      <c r="E284" s="2"/>
    </row>
    <row r="285" spans="1:5" ht="13.5" customHeight="1">
      <c r="A285" s="406" t="s">
        <v>972</v>
      </c>
      <c r="B285" s="458" t="s">
        <v>819</v>
      </c>
      <c r="C285" s="89" t="s">
        <v>52</v>
      </c>
      <c r="D285" s="89">
        <v>1</v>
      </c>
      <c r="E285" s="2"/>
    </row>
    <row r="286" spans="1:5" ht="13.5" customHeight="1">
      <c r="A286" s="406" t="s">
        <v>973</v>
      </c>
      <c r="B286" s="458" t="s">
        <v>820</v>
      </c>
      <c r="C286" s="89" t="s">
        <v>52</v>
      </c>
      <c r="D286" s="89">
        <v>2</v>
      </c>
      <c r="E286" s="2"/>
    </row>
    <row r="287" spans="1:5" ht="13.5" customHeight="1">
      <c r="A287" s="406" t="s">
        <v>974</v>
      </c>
      <c r="B287" s="458" t="s">
        <v>821</v>
      </c>
      <c r="C287" s="89" t="s">
        <v>505</v>
      </c>
      <c r="D287" s="89">
        <v>2</v>
      </c>
      <c r="E287" s="2"/>
    </row>
    <row r="288" spans="1:5" ht="13.5" customHeight="1">
      <c r="A288" s="406" t="s">
        <v>975</v>
      </c>
      <c r="B288" s="458" t="s">
        <v>822</v>
      </c>
      <c r="C288" s="89" t="s">
        <v>52</v>
      </c>
      <c r="D288" s="89">
        <v>1</v>
      </c>
      <c r="E288" s="2"/>
    </row>
    <row r="289" spans="1:5" ht="13.5" customHeight="1">
      <c r="A289" s="406" t="s">
        <v>976</v>
      </c>
      <c r="B289" s="458" t="s">
        <v>824</v>
      </c>
      <c r="C289" s="89" t="s">
        <v>52</v>
      </c>
      <c r="D289" s="89">
        <v>1</v>
      </c>
      <c r="E289" s="2"/>
    </row>
    <row r="290" spans="1:5" ht="13.5" customHeight="1">
      <c r="A290" s="406" t="s">
        <v>977</v>
      </c>
      <c r="B290" s="458" t="s">
        <v>159</v>
      </c>
      <c r="C290" s="89" t="s">
        <v>52</v>
      </c>
      <c r="D290" s="89">
        <v>4</v>
      </c>
      <c r="E290" s="2"/>
    </row>
    <row r="291" spans="1:5" ht="13.5" customHeight="1">
      <c r="A291" s="406" t="s">
        <v>978</v>
      </c>
      <c r="B291" s="458" t="s">
        <v>298</v>
      </c>
      <c r="C291" s="89" t="s">
        <v>49</v>
      </c>
      <c r="D291" s="89">
        <v>6</v>
      </c>
      <c r="E291" s="2"/>
    </row>
    <row r="292" spans="1:5" ht="13.5" customHeight="1">
      <c r="A292" s="406" t="s">
        <v>979</v>
      </c>
      <c r="B292" s="458" t="s">
        <v>301</v>
      </c>
      <c r="C292" s="89" t="s">
        <v>49</v>
      </c>
      <c r="D292" s="89">
        <v>7</v>
      </c>
      <c r="E292" s="2"/>
    </row>
    <row r="293" spans="1:5" ht="13.5" customHeight="1">
      <c r="A293" s="406" t="s">
        <v>980</v>
      </c>
      <c r="B293" s="458" t="s">
        <v>300</v>
      </c>
      <c r="C293" s="89" t="s">
        <v>49</v>
      </c>
      <c r="D293" s="89">
        <v>5</v>
      </c>
      <c r="E293" s="2"/>
    </row>
    <row r="294" spans="1:5" ht="13.5" customHeight="1">
      <c r="A294" s="406" t="s">
        <v>981</v>
      </c>
      <c r="B294" s="458" t="s">
        <v>299</v>
      </c>
      <c r="C294" s="89" t="s">
        <v>49</v>
      </c>
      <c r="D294" s="89">
        <v>15</v>
      </c>
      <c r="E294" s="2"/>
    </row>
    <row r="295" spans="1:5" ht="13.5" customHeight="1">
      <c r="A295" s="406" t="s">
        <v>982</v>
      </c>
      <c r="B295" s="458" t="s">
        <v>778</v>
      </c>
      <c r="C295" s="89" t="s">
        <v>49</v>
      </c>
      <c r="D295" s="89">
        <v>1</v>
      </c>
      <c r="E295" s="2"/>
    </row>
    <row r="296" spans="1:5" ht="17.25" customHeight="1">
      <c r="A296" s="406" t="s">
        <v>982</v>
      </c>
      <c r="B296" s="457" t="s">
        <v>833</v>
      </c>
      <c r="C296" s="89" t="s">
        <v>52</v>
      </c>
      <c r="D296" s="89">
        <v>1</v>
      </c>
      <c r="E296" s="2"/>
    </row>
    <row r="297" spans="1:5" ht="18" customHeight="1">
      <c r="A297" s="406" t="s">
        <v>983</v>
      </c>
      <c r="B297" s="457" t="s">
        <v>808</v>
      </c>
      <c r="C297" s="89" t="s">
        <v>52</v>
      </c>
      <c r="D297" s="89">
        <v>1</v>
      </c>
      <c r="E297" s="2"/>
    </row>
    <row r="298" spans="1:5" ht="18.75" customHeight="1">
      <c r="A298" s="406" t="s">
        <v>984</v>
      </c>
      <c r="B298" s="457" t="s">
        <v>834</v>
      </c>
      <c r="C298" s="89" t="s">
        <v>52</v>
      </c>
      <c r="D298" s="89">
        <v>1</v>
      </c>
      <c r="E298" s="2"/>
    </row>
    <row r="299" spans="1:5" ht="16.5" customHeight="1">
      <c r="A299" s="406" t="s">
        <v>985</v>
      </c>
      <c r="B299" s="457" t="s">
        <v>809</v>
      </c>
      <c r="C299" s="89" t="s">
        <v>52</v>
      </c>
      <c r="D299" s="89">
        <v>1</v>
      </c>
      <c r="E299" s="2"/>
    </row>
    <row r="300" spans="1:5" ht="13.5" customHeight="1">
      <c r="A300" s="406" t="s">
        <v>986</v>
      </c>
      <c r="B300" s="458" t="s">
        <v>811</v>
      </c>
      <c r="C300" s="89" t="s">
        <v>52</v>
      </c>
      <c r="D300" s="89">
        <v>1</v>
      </c>
      <c r="E300" s="2"/>
    </row>
    <row r="301" spans="1:5" ht="13.5" customHeight="1">
      <c r="A301" s="406" t="s">
        <v>987</v>
      </c>
      <c r="B301" s="458" t="s">
        <v>291</v>
      </c>
      <c r="C301" s="89" t="s">
        <v>52</v>
      </c>
      <c r="D301" s="89">
        <v>1</v>
      </c>
      <c r="E301" s="2"/>
    </row>
    <row r="302" spans="1:5" ht="13.5" customHeight="1">
      <c r="A302" s="406" t="s">
        <v>988</v>
      </c>
      <c r="B302" s="458" t="s">
        <v>289</v>
      </c>
      <c r="C302" s="89" t="s">
        <v>52</v>
      </c>
      <c r="D302" s="89">
        <v>1</v>
      </c>
      <c r="E302" s="2"/>
    </row>
    <row r="303" spans="1:5" ht="13.5" customHeight="1">
      <c r="A303" s="406" t="s">
        <v>989</v>
      </c>
      <c r="B303" s="458" t="s">
        <v>288</v>
      </c>
      <c r="C303" s="89" t="s">
        <v>52</v>
      </c>
      <c r="D303" s="89">
        <v>1</v>
      </c>
      <c r="E303" s="2"/>
    </row>
    <row r="304" spans="1:5" ht="13.5" customHeight="1">
      <c r="A304" s="406" t="s">
        <v>990</v>
      </c>
      <c r="B304" s="458" t="s">
        <v>161</v>
      </c>
      <c r="C304" s="89" t="s">
        <v>48</v>
      </c>
      <c r="D304" s="89">
        <v>1</v>
      </c>
      <c r="E304" s="2"/>
    </row>
    <row r="305" spans="1:5" ht="13.5" customHeight="1">
      <c r="A305" s="406" t="s">
        <v>991</v>
      </c>
      <c r="B305" s="458" t="s">
        <v>171</v>
      </c>
      <c r="C305" s="89" t="s">
        <v>48</v>
      </c>
      <c r="D305" s="89">
        <v>1</v>
      </c>
      <c r="E305" s="2"/>
    </row>
    <row r="306" spans="1:5" ht="13.5" customHeight="1">
      <c r="A306" s="406" t="s">
        <v>992</v>
      </c>
      <c r="B306" s="458" t="s">
        <v>768</v>
      </c>
      <c r="C306" s="89" t="s">
        <v>52</v>
      </c>
      <c r="D306" s="89">
        <v>3</v>
      </c>
      <c r="E306" s="2"/>
    </row>
    <row r="307" spans="1:5" ht="13.5" customHeight="1">
      <c r="A307" s="406" t="s">
        <v>993</v>
      </c>
      <c r="B307" s="458" t="s">
        <v>835</v>
      </c>
      <c r="C307" s="89" t="s">
        <v>52</v>
      </c>
      <c r="D307" s="89">
        <v>1</v>
      </c>
      <c r="E307" s="2"/>
    </row>
    <row r="308" spans="1:5" ht="22.5" customHeight="1">
      <c r="A308" s="479" t="s">
        <v>994</v>
      </c>
      <c r="B308" s="461" t="s">
        <v>1208</v>
      </c>
      <c r="C308" s="89"/>
      <c r="D308" s="89"/>
      <c r="E308" s="2"/>
    </row>
    <row r="309" spans="1:5" ht="24.75" customHeight="1">
      <c r="A309" s="406" t="s">
        <v>995</v>
      </c>
      <c r="B309" s="462" t="s">
        <v>1286</v>
      </c>
      <c r="C309" s="89" t="s">
        <v>48</v>
      </c>
      <c r="D309" s="89">
        <v>1</v>
      </c>
      <c r="E309" s="2"/>
    </row>
    <row r="310" spans="1:5" ht="13.5" customHeight="1">
      <c r="A310" s="406" t="s">
        <v>996</v>
      </c>
      <c r="B310" s="458" t="s">
        <v>1209</v>
      </c>
      <c r="C310" s="89" t="s">
        <v>52</v>
      </c>
      <c r="D310" s="89">
        <v>1</v>
      </c>
      <c r="E310" s="2"/>
    </row>
    <row r="311" spans="1:5" ht="13.5" customHeight="1">
      <c r="A311" s="406" t="s">
        <v>997</v>
      </c>
      <c r="B311" s="458" t="s">
        <v>1210</v>
      </c>
      <c r="C311" s="89" t="s">
        <v>52</v>
      </c>
      <c r="D311" s="89">
        <v>1</v>
      </c>
      <c r="E311" s="2"/>
    </row>
    <row r="312" spans="1:5" ht="13.5" customHeight="1">
      <c r="A312" s="406" t="s">
        <v>998</v>
      </c>
      <c r="B312" s="458" t="s">
        <v>1211</v>
      </c>
      <c r="C312" s="89" t="s">
        <v>52</v>
      </c>
      <c r="D312" s="89">
        <v>1</v>
      </c>
      <c r="E312" s="2"/>
    </row>
    <row r="313" spans="1:5" ht="13.5" customHeight="1">
      <c r="A313" s="406" t="s">
        <v>1212</v>
      </c>
      <c r="B313" s="458" t="s">
        <v>161</v>
      </c>
      <c r="C313" s="89" t="s">
        <v>48</v>
      </c>
      <c r="D313" s="89">
        <v>1</v>
      </c>
      <c r="E313" s="2"/>
    </row>
    <row r="314" spans="1:5" ht="13.5" customHeight="1">
      <c r="A314" s="406" t="s">
        <v>1213</v>
      </c>
      <c r="B314" s="458" t="s">
        <v>171</v>
      </c>
      <c r="C314" s="89" t="s">
        <v>48</v>
      </c>
      <c r="D314" s="89">
        <v>1</v>
      </c>
      <c r="E314" s="2"/>
    </row>
    <row r="315" spans="1:5" ht="18" customHeight="1">
      <c r="A315" s="479" t="s">
        <v>999</v>
      </c>
      <c r="B315" s="460" t="s">
        <v>1287</v>
      </c>
      <c r="C315" s="89"/>
      <c r="D315" s="89"/>
      <c r="E315" s="2"/>
    </row>
    <row r="316" spans="1:5" ht="33.75" customHeight="1">
      <c r="A316" s="406" t="s">
        <v>733</v>
      </c>
      <c r="B316" s="463" t="s">
        <v>1288</v>
      </c>
      <c r="C316" s="149" t="s">
        <v>490</v>
      </c>
      <c r="D316" s="149">
        <v>1</v>
      </c>
      <c r="E316" s="2"/>
    </row>
    <row r="317" spans="1:5" ht="13.5" customHeight="1">
      <c r="A317" s="452" t="s">
        <v>735</v>
      </c>
      <c r="B317" s="464" t="s">
        <v>1214</v>
      </c>
      <c r="C317" s="153" t="s">
        <v>51</v>
      </c>
      <c r="D317" s="153">
        <v>1</v>
      </c>
      <c r="E317" s="2"/>
    </row>
    <row r="318" spans="1:5" ht="19.5" customHeight="1">
      <c r="A318" s="452" t="s">
        <v>1000</v>
      </c>
      <c r="B318" s="465" t="s">
        <v>1215</v>
      </c>
      <c r="C318" s="153" t="s">
        <v>490</v>
      </c>
      <c r="D318" s="153">
        <v>2</v>
      </c>
      <c r="E318" s="2"/>
    </row>
    <row r="319" spans="1:5" ht="13.5" customHeight="1">
      <c r="A319" s="452" t="s">
        <v>1001</v>
      </c>
      <c r="B319" s="466" t="s">
        <v>1216</v>
      </c>
      <c r="C319" s="153" t="s">
        <v>51</v>
      </c>
      <c r="D319" s="153">
        <v>2</v>
      </c>
      <c r="E319" s="2"/>
    </row>
    <row r="320" spans="1:5" ht="30" customHeight="1">
      <c r="A320" s="452" t="s">
        <v>1002</v>
      </c>
      <c r="B320" s="465" t="s">
        <v>1217</v>
      </c>
      <c r="C320" s="153" t="s">
        <v>51</v>
      </c>
      <c r="D320" s="153">
        <v>1</v>
      </c>
      <c r="E320" s="2"/>
    </row>
    <row r="321" spans="1:5" ht="13.5" customHeight="1">
      <c r="A321" s="452" t="s">
        <v>1003</v>
      </c>
      <c r="B321" s="467" t="s">
        <v>1218</v>
      </c>
      <c r="C321" s="148" t="s">
        <v>49</v>
      </c>
      <c r="D321" s="148">
        <v>8</v>
      </c>
      <c r="E321" s="2"/>
    </row>
    <row r="322" spans="1:5" ht="13.5" customHeight="1">
      <c r="A322" s="452" t="s">
        <v>1004</v>
      </c>
      <c r="B322" s="467" t="s">
        <v>1218</v>
      </c>
      <c r="C322" s="148" t="s">
        <v>49</v>
      </c>
      <c r="D322" s="148">
        <v>3</v>
      </c>
      <c r="E322" s="2"/>
    </row>
    <row r="323" spans="1:5" ht="13.5" customHeight="1">
      <c r="A323" s="452" t="s">
        <v>1005</v>
      </c>
      <c r="B323" s="468" t="s">
        <v>1219</v>
      </c>
      <c r="C323" s="148" t="s">
        <v>52</v>
      </c>
      <c r="D323" s="148">
        <v>1</v>
      </c>
      <c r="E323" s="2"/>
    </row>
    <row r="324" spans="1:5" ht="13.5" customHeight="1">
      <c r="A324" s="452" t="s">
        <v>1222</v>
      </c>
      <c r="B324" s="468" t="s">
        <v>1219</v>
      </c>
      <c r="C324" s="148" t="s">
        <v>52</v>
      </c>
      <c r="D324" s="148">
        <v>2</v>
      </c>
      <c r="E324" s="2"/>
    </row>
    <row r="325" spans="1:5" ht="13.5" customHeight="1">
      <c r="A325" s="452" t="s">
        <v>1221</v>
      </c>
      <c r="B325" s="467" t="s">
        <v>1220</v>
      </c>
      <c r="C325" s="148" t="s">
        <v>52</v>
      </c>
      <c r="D325" s="148">
        <v>1</v>
      </c>
      <c r="E325" s="2"/>
    </row>
    <row r="326" spans="1:5" ht="13.5" customHeight="1">
      <c r="A326" s="452" t="s">
        <v>1226</v>
      </c>
      <c r="B326" s="466" t="s">
        <v>768</v>
      </c>
      <c r="C326" s="153" t="s">
        <v>51</v>
      </c>
      <c r="D326" s="153">
        <v>2</v>
      </c>
      <c r="E326" s="2"/>
    </row>
    <row r="327" spans="1:5" ht="13.5" customHeight="1">
      <c r="A327" s="452" t="s">
        <v>1227</v>
      </c>
      <c r="B327" s="465" t="s">
        <v>161</v>
      </c>
      <c r="C327" s="451" t="s">
        <v>490</v>
      </c>
      <c r="D327" s="451">
        <v>1</v>
      </c>
      <c r="E327" s="2"/>
    </row>
    <row r="328" spans="1:5" ht="13.5" customHeight="1">
      <c r="A328" s="452" t="s">
        <v>1228</v>
      </c>
      <c r="B328" s="466" t="s">
        <v>171</v>
      </c>
      <c r="C328" s="451" t="s">
        <v>490</v>
      </c>
      <c r="D328" s="451">
        <v>1</v>
      </c>
      <c r="E328" s="2"/>
    </row>
    <row r="329" spans="1:5" s="102" customFormat="1" ht="26.25" customHeight="1">
      <c r="A329" s="184" t="s">
        <v>1006</v>
      </c>
      <c r="B329" s="151" t="s">
        <v>1109</v>
      </c>
      <c r="C329" s="150"/>
      <c r="D329" s="150"/>
      <c r="E329" s="101"/>
    </row>
    <row r="330" spans="1:5" s="102" customFormat="1" ht="21.75" customHeight="1">
      <c r="A330" s="185" t="s">
        <v>737</v>
      </c>
      <c r="B330" s="152" t="s">
        <v>1110</v>
      </c>
      <c r="C330" s="100" t="s">
        <v>48</v>
      </c>
      <c r="D330" s="100">
        <v>2</v>
      </c>
      <c r="E330" s="101"/>
    </row>
    <row r="331" spans="1:5" s="102" customFormat="1" ht="21.75" customHeight="1">
      <c r="A331" s="185" t="s">
        <v>739</v>
      </c>
      <c r="B331" s="152" t="s">
        <v>1111</v>
      </c>
      <c r="C331" s="100" t="s">
        <v>49</v>
      </c>
      <c r="D331" s="100">
        <v>15</v>
      </c>
      <c r="E331" s="101"/>
    </row>
    <row r="332" spans="1:5" s="102" customFormat="1" ht="21.75" customHeight="1">
      <c r="A332" s="185" t="s">
        <v>741</v>
      </c>
      <c r="B332" s="469" t="s">
        <v>1112</v>
      </c>
      <c r="C332" s="154" t="s">
        <v>49</v>
      </c>
      <c r="D332" s="100">
        <v>10</v>
      </c>
      <c r="E332" s="101"/>
    </row>
    <row r="333" spans="1:5" s="102" customFormat="1" ht="21.75" customHeight="1">
      <c r="A333" s="185" t="s">
        <v>743</v>
      </c>
      <c r="B333" s="470" t="s">
        <v>1113</v>
      </c>
      <c r="C333" s="100" t="s">
        <v>505</v>
      </c>
      <c r="D333" s="100">
        <v>2</v>
      </c>
      <c r="E333" s="101"/>
    </row>
    <row r="334" spans="1:5" s="102" customFormat="1" ht="21.75" customHeight="1">
      <c r="A334" s="185" t="s">
        <v>745</v>
      </c>
      <c r="B334" s="469" t="s">
        <v>1114</v>
      </c>
      <c r="C334" s="100" t="s">
        <v>49</v>
      </c>
      <c r="D334" s="100">
        <v>15</v>
      </c>
      <c r="E334" s="101"/>
    </row>
    <row r="335" spans="1:5" s="102" customFormat="1" ht="21.75" customHeight="1">
      <c r="A335" s="185" t="s">
        <v>1223</v>
      </c>
      <c r="B335" s="469" t="s">
        <v>1115</v>
      </c>
      <c r="C335" s="100" t="s">
        <v>505</v>
      </c>
      <c r="D335" s="100">
        <v>2</v>
      </c>
      <c r="E335" s="101"/>
    </row>
    <row r="336" spans="1:5" s="102" customFormat="1" ht="21.75" customHeight="1">
      <c r="A336" s="185" t="s">
        <v>1224</v>
      </c>
      <c r="B336" s="469" t="s">
        <v>1116</v>
      </c>
      <c r="C336" s="100" t="s">
        <v>48</v>
      </c>
      <c r="D336" s="100">
        <v>1</v>
      </c>
      <c r="E336" s="101"/>
    </row>
    <row r="337" spans="1:5" s="102" customFormat="1" ht="21.75" customHeight="1">
      <c r="A337" s="185" t="s">
        <v>1225</v>
      </c>
      <c r="B337" s="469" t="s">
        <v>1117</v>
      </c>
      <c r="C337" s="100" t="s">
        <v>505</v>
      </c>
      <c r="D337" s="100">
        <v>2</v>
      </c>
      <c r="E337" s="101"/>
    </row>
    <row r="338" spans="1:5" s="102" customFormat="1" ht="26.25" customHeight="1">
      <c r="A338" s="185" t="s">
        <v>1229</v>
      </c>
      <c r="B338" s="469" t="s">
        <v>1350</v>
      </c>
      <c r="C338" s="100" t="s">
        <v>48</v>
      </c>
      <c r="D338" s="100">
        <v>1</v>
      </c>
      <c r="E338" s="101"/>
    </row>
    <row r="339" spans="1:5" s="102" customFormat="1" ht="25.5" customHeight="1">
      <c r="A339" s="185" t="s">
        <v>1230</v>
      </c>
      <c r="B339" s="469" t="s">
        <v>1118</v>
      </c>
      <c r="C339" s="100" t="s">
        <v>48</v>
      </c>
      <c r="D339" s="100">
        <v>1</v>
      </c>
      <c r="E339" s="101"/>
    </row>
    <row r="340" spans="1:5" ht="24.75" customHeight="1">
      <c r="A340" s="479" t="s">
        <v>1231</v>
      </c>
      <c r="B340" s="471" t="s">
        <v>836</v>
      </c>
      <c r="C340" s="89"/>
      <c r="D340" s="89"/>
      <c r="E340" s="2"/>
    </row>
    <row r="341" spans="1:5" ht="13.5" customHeight="1">
      <c r="A341" s="406" t="s">
        <v>1232</v>
      </c>
      <c r="B341" s="472" t="s">
        <v>837</v>
      </c>
      <c r="C341" s="89" t="s">
        <v>505</v>
      </c>
      <c r="D341" s="89">
        <v>51</v>
      </c>
      <c r="E341" s="2"/>
    </row>
    <row r="342" spans="1:5" ht="13.5" customHeight="1">
      <c r="A342" s="406" t="s">
        <v>1233</v>
      </c>
      <c r="B342" s="472" t="s">
        <v>838</v>
      </c>
      <c r="C342" s="89" t="s">
        <v>52</v>
      </c>
      <c r="D342" s="89">
        <v>51</v>
      </c>
      <c r="E342" s="2"/>
    </row>
    <row r="343" spans="1:5" ht="13.5" customHeight="1">
      <c r="A343" s="406" t="s">
        <v>1234</v>
      </c>
      <c r="B343" s="472" t="s">
        <v>839</v>
      </c>
      <c r="C343" s="89" t="s">
        <v>52</v>
      </c>
      <c r="D343" s="89">
        <v>30</v>
      </c>
      <c r="E343" s="2"/>
    </row>
    <row r="344" spans="1:5" ht="13.5" customHeight="1">
      <c r="A344" s="406" t="s">
        <v>1235</v>
      </c>
      <c r="B344" s="404" t="s">
        <v>840</v>
      </c>
      <c r="C344" s="89" t="s">
        <v>48</v>
      </c>
      <c r="D344" s="89">
        <v>1</v>
      </c>
      <c r="E344" s="2"/>
    </row>
    <row r="345" spans="1:5" ht="13.5" customHeight="1">
      <c r="A345" s="406" t="s">
        <v>745</v>
      </c>
      <c r="B345" s="404" t="s">
        <v>282</v>
      </c>
      <c r="C345" s="89" t="s">
        <v>48</v>
      </c>
      <c r="D345" s="89">
        <v>1</v>
      </c>
      <c r="E345" s="2"/>
    </row>
    <row r="346" spans="1:5" ht="13.5" customHeight="1">
      <c r="A346" s="406" t="s">
        <v>1236</v>
      </c>
      <c r="B346" s="404" t="s">
        <v>281</v>
      </c>
      <c r="C346" s="89" t="s">
        <v>52</v>
      </c>
      <c r="D346" s="89">
        <v>24</v>
      </c>
      <c r="E346" s="2"/>
    </row>
    <row r="347" spans="1:5" ht="13.5" customHeight="1">
      <c r="A347" s="406" t="s">
        <v>1237</v>
      </c>
      <c r="B347" s="404" t="s">
        <v>841</v>
      </c>
      <c r="C347" s="89" t="s">
        <v>52</v>
      </c>
      <c r="D347" s="89">
        <v>1</v>
      </c>
      <c r="E347" s="2"/>
    </row>
    <row r="348" spans="1:5" ht="13.5" customHeight="1">
      <c r="A348" s="406" t="s">
        <v>1238</v>
      </c>
      <c r="B348" s="404" t="s">
        <v>279</v>
      </c>
      <c r="C348" s="89" t="s">
        <v>48</v>
      </c>
      <c r="D348" s="89">
        <v>1</v>
      </c>
      <c r="E348" s="2"/>
    </row>
    <row r="349" spans="1:5" ht="13.5" customHeight="1">
      <c r="A349" s="406" t="s">
        <v>1248</v>
      </c>
      <c r="B349" s="404" t="s">
        <v>1249</v>
      </c>
      <c r="C349" s="89" t="s">
        <v>48</v>
      </c>
      <c r="D349" s="89">
        <v>1</v>
      </c>
      <c r="E349" s="2"/>
    </row>
    <row r="350" spans="1:5" ht="22.5" customHeight="1">
      <c r="A350" s="407" t="s">
        <v>1239</v>
      </c>
      <c r="B350" s="405" t="s">
        <v>280</v>
      </c>
      <c r="C350" s="186" t="s">
        <v>48</v>
      </c>
      <c r="D350" s="186">
        <v>1</v>
      </c>
      <c r="E350" s="2"/>
    </row>
  </sheetData>
  <sheetProtection/>
  <mergeCells count="7">
    <mergeCell ref="A1:D2"/>
    <mergeCell ref="A3:D4"/>
    <mergeCell ref="A5:D5"/>
    <mergeCell ref="A6:D6"/>
    <mergeCell ref="B8:B9"/>
    <mergeCell ref="C8:C9"/>
    <mergeCell ref="D8:D9"/>
  </mergeCells>
  <printOptions/>
  <pageMargins left="0.7874015748031497" right="0.1968503937007874" top="0.984251968503937" bottom="0.3937007874015748" header="0.31496062992125984" footer="0"/>
  <pageSetup orientation="portrait" paperSize="9" scale="80" r:id="rId1"/>
  <headerFooter>
    <oddFooter>&amp;CPage &amp;P of &amp;N</oddFooter>
  </headerFooter>
</worksheet>
</file>

<file path=xl/worksheets/sheet5.xml><?xml version="1.0" encoding="utf-8"?>
<worksheet xmlns="http://schemas.openxmlformats.org/spreadsheetml/2006/main" xmlns:r="http://schemas.openxmlformats.org/officeDocument/2006/relationships">
  <dimension ref="A1:F141"/>
  <sheetViews>
    <sheetView zoomScale="86" zoomScaleNormal="86" zoomScalePageLayoutView="0" workbookViewId="0" topLeftCell="A1">
      <selection activeCell="A5" sqref="A5:IV5"/>
    </sheetView>
  </sheetViews>
  <sheetFormatPr defaultColWidth="9.140625" defaultRowHeight="15"/>
  <cols>
    <col min="1" max="1" width="9.140625" style="241" customWidth="1"/>
    <col min="2" max="2" width="41.140625" style="241" customWidth="1"/>
    <col min="3" max="3" width="25.421875" style="241" customWidth="1"/>
    <col min="4" max="4" width="25.8515625" style="241" customWidth="1"/>
  </cols>
  <sheetData>
    <row r="1" spans="1:4" ht="15">
      <c r="A1" s="484" t="s">
        <v>1353</v>
      </c>
      <c r="B1" s="484"/>
      <c r="C1" s="484"/>
      <c r="D1" s="484"/>
    </row>
    <row r="2" spans="1:4" ht="15">
      <c r="A2" s="484"/>
      <c r="B2" s="484"/>
      <c r="C2" s="484"/>
      <c r="D2" s="484"/>
    </row>
    <row r="3" spans="1:4" ht="15">
      <c r="A3" s="498" t="s">
        <v>1314</v>
      </c>
      <c r="B3" s="498"/>
      <c r="C3" s="498"/>
      <c r="D3" s="498"/>
    </row>
    <row r="4" spans="1:4" ht="15">
      <c r="A4" s="498"/>
      <c r="B4" s="498"/>
      <c r="C4" s="498"/>
      <c r="D4" s="498"/>
    </row>
    <row r="5" spans="1:4" ht="32.25" customHeight="1">
      <c r="A5" s="486" t="s">
        <v>1289</v>
      </c>
      <c r="B5" s="486"/>
      <c r="C5" s="486"/>
      <c r="D5" s="486"/>
    </row>
    <row r="6" spans="1:4" ht="15">
      <c r="A6" s="487" t="s">
        <v>303</v>
      </c>
      <c r="B6" s="487"/>
      <c r="C6" s="487"/>
      <c r="D6" s="487"/>
    </row>
    <row r="7" spans="1:4" ht="15">
      <c r="A7" s="8"/>
      <c r="B7" s="8"/>
      <c r="C7" s="8"/>
      <c r="D7" s="8"/>
    </row>
    <row r="8" spans="1:4" ht="15">
      <c r="A8" s="8"/>
      <c r="B8" s="8"/>
      <c r="C8" s="8"/>
      <c r="D8" s="8"/>
    </row>
    <row r="9" spans="1:4" ht="15">
      <c r="A9" s="6" t="s">
        <v>1258</v>
      </c>
      <c r="B9" s="6"/>
      <c r="C9" s="6"/>
      <c r="D9" s="6"/>
    </row>
    <row r="10" spans="1:4" ht="27.75" customHeight="1">
      <c r="A10" s="488" t="s">
        <v>0</v>
      </c>
      <c r="B10" s="499" t="s">
        <v>1</v>
      </c>
      <c r="C10" s="488" t="s">
        <v>53</v>
      </c>
      <c r="D10" s="488" t="s">
        <v>54</v>
      </c>
    </row>
    <row r="11" spans="1:4" ht="15">
      <c r="A11" s="489"/>
      <c r="B11" s="500"/>
      <c r="C11" s="489"/>
      <c r="D11" s="489"/>
    </row>
    <row r="12" spans="1:4" ht="15">
      <c r="A12" s="205">
        <v>1</v>
      </c>
      <c r="B12" s="206">
        <v>2</v>
      </c>
      <c r="C12" s="205">
        <v>3</v>
      </c>
      <c r="D12" s="205">
        <v>4</v>
      </c>
    </row>
    <row r="13" spans="1:4" ht="15">
      <c r="A13" s="422" t="s">
        <v>564</v>
      </c>
      <c r="B13" s="408" t="s">
        <v>304</v>
      </c>
      <c r="C13" s="300"/>
      <c r="D13" s="300"/>
    </row>
    <row r="14" spans="1:4" ht="119.25" customHeight="1">
      <c r="A14" s="423" t="s">
        <v>56</v>
      </c>
      <c r="B14" s="409" t="s">
        <v>305</v>
      </c>
      <c r="C14" s="301" t="s">
        <v>48</v>
      </c>
      <c r="D14" s="301">
        <v>1</v>
      </c>
    </row>
    <row r="15" spans="1:4" ht="15">
      <c r="A15" s="424" t="s">
        <v>58</v>
      </c>
      <c r="B15" s="410" t="s">
        <v>306</v>
      </c>
      <c r="C15" s="302" t="s">
        <v>48</v>
      </c>
      <c r="D15" s="302">
        <v>1</v>
      </c>
    </row>
    <row r="16" spans="1:4" ht="28.5">
      <c r="A16" s="424" t="s">
        <v>60</v>
      </c>
      <c r="B16" s="410" t="s">
        <v>307</v>
      </c>
      <c r="C16" s="302" t="s">
        <v>48</v>
      </c>
      <c r="D16" s="302">
        <v>1</v>
      </c>
    </row>
    <row r="17" spans="1:4" ht="28.5">
      <c r="A17" s="424" t="s">
        <v>62</v>
      </c>
      <c r="B17" s="410" t="s">
        <v>308</v>
      </c>
      <c r="C17" s="302" t="s">
        <v>48</v>
      </c>
      <c r="D17" s="302">
        <v>2</v>
      </c>
    </row>
    <row r="18" spans="1:4" ht="15">
      <c r="A18" s="424" t="s">
        <v>64</v>
      </c>
      <c r="B18" s="410" t="s">
        <v>309</v>
      </c>
      <c r="C18" s="302" t="s">
        <v>48</v>
      </c>
      <c r="D18" s="302">
        <v>1</v>
      </c>
    </row>
    <row r="19" spans="1:4" ht="15">
      <c r="A19" s="424" t="s">
        <v>66</v>
      </c>
      <c r="B19" s="410" t="s">
        <v>310</v>
      </c>
      <c r="C19" s="302" t="s">
        <v>52</v>
      </c>
      <c r="D19" s="302">
        <v>1</v>
      </c>
    </row>
    <row r="20" spans="1:4" ht="15">
      <c r="A20" s="424" t="s">
        <v>68</v>
      </c>
      <c r="B20" s="410" t="s">
        <v>311</v>
      </c>
      <c r="C20" s="302" t="s">
        <v>52</v>
      </c>
      <c r="D20" s="302">
        <v>2</v>
      </c>
    </row>
    <row r="21" spans="1:4" ht="15">
      <c r="A21" s="424" t="s">
        <v>70</v>
      </c>
      <c r="B21" s="410" t="s">
        <v>312</v>
      </c>
      <c r="C21" s="302" t="s">
        <v>52</v>
      </c>
      <c r="D21" s="302">
        <v>1</v>
      </c>
    </row>
    <row r="22" spans="1:4" ht="15">
      <c r="A22" s="424" t="s">
        <v>71</v>
      </c>
      <c r="B22" s="410" t="s">
        <v>313</v>
      </c>
      <c r="C22" s="302" t="s">
        <v>49</v>
      </c>
      <c r="D22" s="302">
        <v>10</v>
      </c>
    </row>
    <row r="23" spans="1:4" ht="15">
      <c r="A23" s="424" t="s">
        <v>73</v>
      </c>
      <c r="B23" s="410" t="s">
        <v>314</v>
      </c>
      <c r="C23" s="302" t="s">
        <v>52</v>
      </c>
      <c r="D23" s="302">
        <v>2</v>
      </c>
    </row>
    <row r="24" spans="1:4" ht="15">
      <c r="A24" s="424" t="s">
        <v>75</v>
      </c>
      <c r="B24" s="410" t="s">
        <v>315</v>
      </c>
      <c r="C24" s="302" t="s">
        <v>52</v>
      </c>
      <c r="D24" s="302">
        <v>1</v>
      </c>
    </row>
    <row r="25" spans="1:4" ht="15">
      <c r="A25" s="424" t="s">
        <v>77</v>
      </c>
      <c r="B25" s="410" t="s">
        <v>316</v>
      </c>
      <c r="C25" s="302" t="s">
        <v>48</v>
      </c>
      <c r="D25" s="302">
        <v>1</v>
      </c>
    </row>
    <row r="26" spans="1:4" ht="15">
      <c r="A26" s="424" t="s">
        <v>78</v>
      </c>
      <c r="B26" s="410" t="s">
        <v>317</v>
      </c>
      <c r="C26" s="302" t="s">
        <v>52</v>
      </c>
      <c r="D26" s="302">
        <v>1</v>
      </c>
    </row>
    <row r="27" spans="1:4" ht="15">
      <c r="A27" s="424" t="s">
        <v>80</v>
      </c>
      <c r="B27" s="410" t="s">
        <v>318</v>
      </c>
      <c r="C27" s="302" t="s">
        <v>52</v>
      </c>
      <c r="D27" s="302">
        <v>2</v>
      </c>
    </row>
    <row r="28" spans="1:4" ht="15">
      <c r="A28" s="424" t="s">
        <v>82</v>
      </c>
      <c r="B28" s="410" t="s">
        <v>319</v>
      </c>
      <c r="C28" s="302" t="s">
        <v>48</v>
      </c>
      <c r="D28" s="302">
        <v>2</v>
      </c>
    </row>
    <row r="29" spans="1:4" ht="28.5">
      <c r="A29" s="424" t="s">
        <v>84</v>
      </c>
      <c r="B29" s="410" t="s">
        <v>320</v>
      </c>
      <c r="C29" s="302" t="s">
        <v>48</v>
      </c>
      <c r="D29" s="302">
        <v>1</v>
      </c>
    </row>
    <row r="30" spans="1:4" ht="15">
      <c r="A30" s="424" t="s">
        <v>86</v>
      </c>
      <c r="B30" s="410" t="s">
        <v>321</v>
      </c>
      <c r="C30" s="302" t="s">
        <v>48</v>
      </c>
      <c r="D30" s="302">
        <v>2</v>
      </c>
    </row>
    <row r="31" spans="1:4" ht="15">
      <c r="A31" s="424" t="s">
        <v>88</v>
      </c>
      <c r="B31" s="410" t="s">
        <v>322</v>
      </c>
      <c r="C31" s="302" t="s">
        <v>52</v>
      </c>
      <c r="D31" s="302">
        <v>9</v>
      </c>
    </row>
    <row r="32" spans="1:4" ht="15">
      <c r="A32" s="424" t="s">
        <v>90</v>
      </c>
      <c r="B32" s="410" t="s">
        <v>323</v>
      </c>
      <c r="C32" s="302" t="s">
        <v>52</v>
      </c>
      <c r="D32" s="302">
        <v>2</v>
      </c>
    </row>
    <row r="33" spans="1:4" ht="15">
      <c r="A33" s="424" t="s">
        <v>92</v>
      </c>
      <c r="B33" s="410" t="s">
        <v>324</v>
      </c>
      <c r="C33" s="302" t="s">
        <v>52</v>
      </c>
      <c r="D33" s="302">
        <v>1</v>
      </c>
    </row>
    <row r="34" spans="1:4" ht="15">
      <c r="A34" s="424" t="s">
        <v>94</v>
      </c>
      <c r="B34" s="410" t="s">
        <v>325</v>
      </c>
      <c r="C34" s="302" t="s">
        <v>52</v>
      </c>
      <c r="D34" s="302">
        <v>4</v>
      </c>
    </row>
    <row r="35" spans="1:4" ht="15">
      <c r="A35" s="424" t="s">
        <v>96</v>
      </c>
      <c r="B35" s="410" t="s">
        <v>326</v>
      </c>
      <c r="C35" s="302" t="s">
        <v>52</v>
      </c>
      <c r="D35" s="302">
        <v>1</v>
      </c>
    </row>
    <row r="36" spans="1:4" ht="15">
      <c r="A36" s="424" t="s">
        <v>98</v>
      </c>
      <c r="B36" s="410" t="s">
        <v>327</v>
      </c>
      <c r="C36" s="302" t="s">
        <v>52</v>
      </c>
      <c r="D36" s="302">
        <v>1</v>
      </c>
    </row>
    <row r="37" spans="1:4" ht="15">
      <c r="A37" s="424" t="s">
        <v>100</v>
      </c>
      <c r="B37" s="410" t="s">
        <v>328</v>
      </c>
      <c r="C37" s="302" t="s">
        <v>52</v>
      </c>
      <c r="D37" s="302">
        <v>1</v>
      </c>
    </row>
    <row r="38" spans="1:4" ht="15">
      <c r="A38" s="424" t="s">
        <v>104</v>
      </c>
      <c r="B38" s="410" t="s">
        <v>329</v>
      </c>
      <c r="C38" s="302" t="s">
        <v>52</v>
      </c>
      <c r="D38" s="302">
        <v>2</v>
      </c>
    </row>
    <row r="39" spans="1:4" ht="15">
      <c r="A39" s="424" t="s">
        <v>106</v>
      </c>
      <c r="B39" s="410" t="s">
        <v>330</v>
      </c>
      <c r="C39" s="302" t="s">
        <v>52</v>
      </c>
      <c r="D39" s="302">
        <v>4</v>
      </c>
    </row>
    <row r="40" spans="1:4" ht="15">
      <c r="A40" s="424" t="s">
        <v>108</v>
      </c>
      <c r="B40" s="410" t="s">
        <v>331</v>
      </c>
      <c r="C40" s="302" t="s">
        <v>52</v>
      </c>
      <c r="D40" s="302">
        <v>2</v>
      </c>
    </row>
    <row r="41" spans="1:4" ht="15">
      <c r="A41" s="424" t="s">
        <v>110</v>
      </c>
      <c r="B41" s="410" t="s">
        <v>332</v>
      </c>
      <c r="C41" s="302" t="s">
        <v>52</v>
      </c>
      <c r="D41" s="302">
        <v>2</v>
      </c>
    </row>
    <row r="42" spans="1:4" ht="15">
      <c r="A42" s="424" t="s">
        <v>112</v>
      </c>
      <c r="B42" s="410" t="s">
        <v>333</v>
      </c>
      <c r="C42" s="302" t="s">
        <v>52</v>
      </c>
      <c r="D42" s="302">
        <v>4</v>
      </c>
    </row>
    <row r="43" spans="1:4" ht="15">
      <c r="A43" s="424" t="s">
        <v>114</v>
      </c>
      <c r="B43" s="410" t="s">
        <v>334</v>
      </c>
      <c r="C43" s="302" t="s">
        <v>48</v>
      </c>
      <c r="D43" s="302">
        <v>1</v>
      </c>
    </row>
    <row r="44" spans="1:4" ht="15">
      <c r="A44" s="424" t="s">
        <v>116</v>
      </c>
      <c r="B44" s="410" t="s">
        <v>335</v>
      </c>
      <c r="C44" s="302" t="s">
        <v>48</v>
      </c>
      <c r="D44" s="302">
        <v>1</v>
      </c>
    </row>
    <row r="45" spans="1:4" ht="28.5">
      <c r="A45" s="424" t="s">
        <v>118</v>
      </c>
      <c r="B45" s="410" t="s">
        <v>336</v>
      </c>
      <c r="C45" s="302" t="s">
        <v>48</v>
      </c>
      <c r="D45" s="302">
        <v>1</v>
      </c>
    </row>
    <row r="46" spans="1:4" ht="25.5" customHeight="1">
      <c r="A46" s="425" t="s">
        <v>166</v>
      </c>
      <c r="B46" s="411" t="s">
        <v>337</v>
      </c>
      <c r="C46" s="303"/>
      <c r="D46" s="303"/>
    </row>
    <row r="47" spans="1:4" ht="15">
      <c r="A47" s="423" t="s">
        <v>130</v>
      </c>
      <c r="B47" s="409" t="s">
        <v>338</v>
      </c>
      <c r="C47" s="301" t="s">
        <v>52</v>
      </c>
      <c r="D47" s="301">
        <v>1</v>
      </c>
    </row>
    <row r="48" spans="1:4" ht="15">
      <c r="A48" s="424" t="s">
        <v>167</v>
      </c>
      <c r="B48" s="410" t="s">
        <v>339</v>
      </c>
      <c r="C48" s="302" t="s">
        <v>48</v>
      </c>
      <c r="D48" s="302">
        <v>1</v>
      </c>
    </row>
    <row r="49" spans="1:4" ht="15">
      <c r="A49" s="424" t="s">
        <v>168</v>
      </c>
      <c r="B49" s="410" t="s">
        <v>340</v>
      </c>
      <c r="C49" s="302" t="s">
        <v>52</v>
      </c>
      <c r="D49" s="302">
        <v>1</v>
      </c>
    </row>
    <row r="50" spans="1:4" ht="15">
      <c r="A50" s="424" t="s">
        <v>169</v>
      </c>
      <c r="B50" s="410" t="s">
        <v>341</v>
      </c>
      <c r="C50" s="302" t="s">
        <v>52</v>
      </c>
      <c r="D50" s="302">
        <v>2</v>
      </c>
    </row>
    <row r="51" spans="1:4" ht="15">
      <c r="A51" s="424" t="s">
        <v>342</v>
      </c>
      <c r="B51" s="410" t="s">
        <v>343</v>
      </c>
      <c r="C51" s="302" t="s">
        <v>52</v>
      </c>
      <c r="D51" s="302">
        <v>3</v>
      </c>
    </row>
    <row r="52" spans="1:4" ht="15">
      <c r="A52" s="424" t="s">
        <v>344</v>
      </c>
      <c r="B52" s="410" t="s">
        <v>345</v>
      </c>
      <c r="C52" s="302" t="s">
        <v>52</v>
      </c>
      <c r="D52" s="302">
        <v>1</v>
      </c>
    </row>
    <row r="53" spans="1:4" ht="15">
      <c r="A53" s="424" t="s">
        <v>346</v>
      </c>
      <c r="B53" s="410" t="s">
        <v>347</v>
      </c>
      <c r="C53" s="302" t="s">
        <v>52</v>
      </c>
      <c r="D53" s="302">
        <v>1</v>
      </c>
    </row>
    <row r="54" spans="1:4" ht="15">
      <c r="A54" s="424" t="s">
        <v>348</v>
      </c>
      <c r="B54" s="410" t="s">
        <v>349</v>
      </c>
      <c r="C54" s="302" t="s">
        <v>52</v>
      </c>
      <c r="D54" s="302">
        <v>4</v>
      </c>
    </row>
    <row r="55" spans="1:4" ht="15">
      <c r="A55" s="424" t="s">
        <v>350</v>
      </c>
      <c r="B55" s="410" t="s">
        <v>351</v>
      </c>
      <c r="C55" s="302" t="s">
        <v>52</v>
      </c>
      <c r="D55" s="302">
        <v>2</v>
      </c>
    </row>
    <row r="56" spans="1:4" ht="15">
      <c r="A56" s="424" t="s">
        <v>352</v>
      </c>
      <c r="B56" s="410" t="s">
        <v>353</v>
      </c>
      <c r="C56" s="302" t="s">
        <v>52</v>
      </c>
      <c r="D56" s="302">
        <v>1</v>
      </c>
    </row>
    <row r="57" spans="1:4" ht="15">
      <c r="A57" s="424" t="s">
        <v>354</v>
      </c>
      <c r="B57" s="410" t="s">
        <v>355</v>
      </c>
      <c r="C57" s="302" t="s">
        <v>52</v>
      </c>
      <c r="D57" s="302">
        <v>1</v>
      </c>
    </row>
    <row r="58" spans="1:4" ht="15">
      <c r="A58" s="424" t="s">
        <v>356</v>
      </c>
      <c r="B58" s="410" t="s">
        <v>357</v>
      </c>
      <c r="C58" s="302" t="s">
        <v>52</v>
      </c>
      <c r="D58" s="302">
        <v>4</v>
      </c>
    </row>
    <row r="59" spans="1:4" ht="15">
      <c r="A59" s="424" t="s">
        <v>358</v>
      </c>
      <c r="B59" s="410" t="s">
        <v>330</v>
      </c>
      <c r="C59" s="302" t="s">
        <v>52</v>
      </c>
      <c r="D59" s="302">
        <v>8</v>
      </c>
    </row>
    <row r="60" spans="1:4" ht="15">
      <c r="A60" s="424" t="s">
        <v>359</v>
      </c>
      <c r="B60" s="410" t="s">
        <v>360</v>
      </c>
      <c r="C60" s="302" t="s">
        <v>52</v>
      </c>
      <c r="D60" s="302">
        <v>1</v>
      </c>
    </row>
    <row r="61" spans="1:4" ht="15">
      <c r="A61" s="424" t="s">
        <v>361</v>
      </c>
      <c r="B61" s="410" t="s">
        <v>362</v>
      </c>
      <c r="C61" s="302" t="s">
        <v>52</v>
      </c>
      <c r="D61" s="302">
        <v>1</v>
      </c>
    </row>
    <row r="62" spans="1:4" ht="15">
      <c r="A62" s="424" t="s">
        <v>363</v>
      </c>
      <c r="B62" s="410" t="s">
        <v>332</v>
      </c>
      <c r="C62" s="302" t="s">
        <v>52</v>
      </c>
      <c r="D62" s="302">
        <v>2</v>
      </c>
    </row>
    <row r="63" spans="1:4" ht="15">
      <c r="A63" s="424" t="s">
        <v>364</v>
      </c>
      <c r="B63" s="410" t="s">
        <v>365</v>
      </c>
      <c r="C63" s="302" t="s">
        <v>52</v>
      </c>
      <c r="D63" s="302">
        <v>1</v>
      </c>
    </row>
    <row r="64" spans="1:4" ht="15">
      <c r="A64" s="424" t="s">
        <v>366</v>
      </c>
      <c r="B64" s="410" t="s">
        <v>328</v>
      </c>
      <c r="C64" s="302" t="s">
        <v>52</v>
      </c>
      <c r="D64" s="302">
        <v>1</v>
      </c>
    </row>
    <row r="65" spans="1:4" ht="21" customHeight="1">
      <c r="A65" s="426" t="s">
        <v>452</v>
      </c>
      <c r="B65" s="411" t="s">
        <v>367</v>
      </c>
      <c r="C65" s="303"/>
      <c r="D65" s="303"/>
    </row>
    <row r="66" spans="1:4" ht="28.5">
      <c r="A66" s="423" t="s">
        <v>174</v>
      </c>
      <c r="B66" s="409" t="s">
        <v>368</v>
      </c>
      <c r="C66" s="301" t="s">
        <v>52</v>
      </c>
      <c r="D66" s="301">
        <v>1</v>
      </c>
    </row>
    <row r="67" spans="1:4" ht="15">
      <c r="A67" s="424" t="s">
        <v>175</v>
      </c>
      <c r="B67" s="410" t="s">
        <v>369</v>
      </c>
      <c r="C67" s="302" t="s">
        <v>52</v>
      </c>
      <c r="D67" s="302">
        <v>2</v>
      </c>
    </row>
    <row r="68" spans="1:4" ht="15">
      <c r="A68" s="424" t="s">
        <v>176</v>
      </c>
      <c r="B68" s="410" t="s">
        <v>362</v>
      </c>
      <c r="C68" s="302" t="s">
        <v>52</v>
      </c>
      <c r="D68" s="302">
        <v>2</v>
      </c>
    </row>
    <row r="69" spans="1:4" ht="15">
      <c r="A69" s="424" t="s">
        <v>177</v>
      </c>
      <c r="B69" s="410" t="s">
        <v>332</v>
      </c>
      <c r="C69" s="302" t="s">
        <v>52</v>
      </c>
      <c r="D69" s="302">
        <v>2</v>
      </c>
    </row>
    <row r="70" spans="1:4" ht="15">
      <c r="A70" s="424" t="s">
        <v>178</v>
      </c>
      <c r="B70" s="410" t="s">
        <v>330</v>
      </c>
      <c r="C70" s="302" t="s">
        <v>52</v>
      </c>
      <c r="D70" s="302">
        <v>4</v>
      </c>
    </row>
    <row r="71" spans="1:4" ht="15">
      <c r="A71" s="424" t="s">
        <v>179</v>
      </c>
      <c r="B71" s="410" t="s">
        <v>370</v>
      </c>
      <c r="C71" s="302" t="s">
        <v>48</v>
      </c>
      <c r="D71" s="302">
        <v>1</v>
      </c>
    </row>
    <row r="72" spans="1:4" ht="15">
      <c r="A72" s="424" t="s">
        <v>180</v>
      </c>
      <c r="B72" s="410" t="s">
        <v>343</v>
      </c>
      <c r="C72" s="302" t="s">
        <v>52</v>
      </c>
      <c r="D72" s="302">
        <v>3</v>
      </c>
    </row>
    <row r="73" spans="1:4" ht="15">
      <c r="A73" s="424" t="s">
        <v>181</v>
      </c>
      <c r="B73" s="410" t="s">
        <v>345</v>
      </c>
      <c r="C73" s="302" t="s">
        <v>52</v>
      </c>
      <c r="D73" s="302">
        <v>4</v>
      </c>
    </row>
    <row r="74" spans="1:4" ht="15">
      <c r="A74" s="424" t="s">
        <v>182</v>
      </c>
      <c r="B74" s="410" t="s">
        <v>371</v>
      </c>
      <c r="C74" s="302" t="s">
        <v>52</v>
      </c>
      <c r="D74" s="302">
        <v>2</v>
      </c>
    </row>
    <row r="75" spans="1:4" ht="24" customHeight="1">
      <c r="A75" s="425" t="s">
        <v>214</v>
      </c>
      <c r="B75" s="411" t="s">
        <v>372</v>
      </c>
      <c r="C75" s="303"/>
      <c r="D75" s="303"/>
    </row>
    <row r="76" spans="1:4" ht="15">
      <c r="A76" s="423" t="s">
        <v>215</v>
      </c>
      <c r="B76" s="409" t="s">
        <v>373</v>
      </c>
      <c r="C76" s="301" t="s">
        <v>52</v>
      </c>
      <c r="D76" s="301">
        <v>1</v>
      </c>
    </row>
    <row r="77" spans="1:4" ht="15">
      <c r="A77" s="424" t="s">
        <v>216</v>
      </c>
      <c r="B77" s="410" t="s">
        <v>349</v>
      </c>
      <c r="C77" s="302" t="s">
        <v>52</v>
      </c>
      <c r="D77" s="302">
        <v>2</v>
      </c>
    </row>
    <row r="78" spans="1:4" ht="15">
      <c r="A78" s="424" t="s">
        <v>217</v>
      </c>
      <c r="B78" s="410" t="s">
        <v>374</v>
      </c>
      <c r="C78" s="302" t="s">
        <v>52</v>
      </c>
      <c r="D78" s="302">
        <v>1</v>
      </c>
    </row>
    <row r="79" spans="1:4" ht="15">
      <c r="A79" s="424" t="s">
        <v>218</v>
      </c>
      <c r="B79" s="410" t="s">
        <v>375</v>
      </c>
      <c r="C79" s="302" t="s">
        <v>48</v>
      </c>
      <c r="D79" s="302">
        <v>1</v>
      </c>
    </row>
    <row r="80" spans="1:4" ht="15">
      <c r="A80" s="424" t="s">
        <v>219</v>
      </c>
      <c r="B80" s="410" t="s">
        <v>376</v>
      </c>
      <c r="C80" s="302" t="s">
        <v>48</v>
      </c>
      <c r="D80" s="302">
        <v>1</v>
      </c>
    </row>
    <row r="81" spans="1:4" ht="15">
      <c r="A81" s="424" t="s">
        <v>220</v>
      </c>
      <c r="B81" s="410" t="s">
        <v>377</v>
      </c>
      <c r="C81" s="302" t="s">
        <v>48</v>
      </c>
      <c r="D81" s="302">
        <v>1</v>
      </c>
    </row>
    <row r="82" spans="1:4" ht="15">
      <c r="A82" s="424" t="s">
        <v>221</v>
      </c>
      <c r="B82" s="410" t="s">
        <v>378</v>
      </c>
      <c r="C82" s="302" t="s">
        <v>52</v>
      </c>
      <c r="D82" s="302">
        <v>1</v>
      </c>
    </row>
    <row r="83" spans="1:4" ht="15">
      <c r="A83" s="424" t="s">
        <v>222</v>
      </c>
      <c r="B83" s="410" t="s">
        <v>379</v>
      </c>
      <c r="C83" s="302" t="s">
        <v>52</v>
      </c>
      <c r="D83" s="302">
        <v>1</v>
      </c>
    </row>
    <row r="84" spans="1:4" ht="15">
      <c r="A84" s="424" t="s">
        <v>223</v>
      </c>
      <c r="B84" s="410" t="s">
        <v>343</v>
      </c>
      <c r="C84" s="302" t="s">
        <v>52</v>
      </c>
      <c r="D84" s="302">
        <v>1</v>
      </c>
    </row>
    <row r="85" spans="1:4" ht="15">
      <c r="A85" s="424" t="s">
        <v>224</v>
      </c>
      <c r="B85" s="410" t="s">
        <v>345</v>
      </c>
      <c r="C85" s="302" t="s">
        <v>52</v>
      </c>
      <c r="D85" s="302">
        <v>1</v>
      </c>
    </row>
    <row r="86" spans="1:4" ht="15">
      <c r="A86" s="427" t="s">
        <v>380</v>
      </c>
      <c r="B86" s="412" t="s">
        <v>347</v>
      </c>
      <c r="C86" s="304" t="s">
        <v>52</v>
      </c>
      <c r="D86" s="304">
        <v>3</v>
      </c>
    </row>
    <row r="87" spans="1:4" ht="15">
      <c r="A87" s="427" t="s">
        <v>381</v>
      </c>
      <c r="B87" s="412" t="s">
        <v>349</v>
      </c>
      <c r="C87" s="304" t="s">
        <v>52</v>
      </c>
      <c r="D87" s="304">
        <v>3</v>
      </c>
    </row>
    <row r="88" spans="1:4" ht="15">
      <c r="A88" s="427" t="s">
        <v>382</v>
      </c>
      <c r="B88" s="412" t="s">
        <v>371</v>
      </c>
      <c r="C88" s="304" t="s">
        <v>52</v>
      </c>
      <c r="D88" s="304">
        <v>1</v>
      </c>
    </row>
    <row r="89" spans="1:4" ht="15">
      <c r="A89" s="427" t="s">
        <v>383</v>
      </c>
      <c r="B89" s="412" t="s">
        <v>384</v>
      </c>
      <c r="C89" s="304" t="s">
        <v>52</v>
      </c>
      <c r="D89" s="304">
        <v>2</v>
      </c>
    </row>
    <row r="90" spans="1:4" ht="15">
      <c r="A90" s="427" t="s">
        <v>385</v>
      </c>
      <c r="B90" s="412" t="s">
        <v>386</v>
      </c>
      <c r="C90" s="304" t="s">
        <v>52</v>
      </c>
      <c r="D90" s="304">
        <v>1</v>
      </c>
    </row>
    <row r="91" spans="1:4" ht="15">
      <c r="A91" s="427" t="s">
        <v>387</v>
      </c>
      <c r="B91" s="412" t="s">
        <v>388</v>
      </c>
      <c r="C91" s="304" t="s">
        <v>52</v>
      </c>
      <c r="D91" s="304">
        <v>1</v>
      </c>
    </row>
    <row r="92" spans="1:4" ht="15">
      <c r="A92" s="427" t="s">
        <v>389</v>
      </c>
      <c r="B92" s="412" t="s">
        <v>390</v>
      </c>
      <c r="C92" s="304" t="s">
        <v>52</v>
      </c>
      <c r="D92" s="304">
        <v>1</v>
      </c>
    </row>
    <row r="93" spans="1:4" ht="15">
      <c r="A93" s="427" t="s">
        <v>391</v>
      </c>
      <c r="B93" s="412" t="s">
        <v>328</v>
      </c>
      <c r="C93" s="304" t="s">
        <v>52</v>
      </c>
      <c r="D93" s="304">
        <v>1</v>
      </c>
    </row>
    <row r="94" spans="1:4" ht="15">
      <c r="A94" s="427" t="s">
        <v>392</v>
      </c>
      <c r="B94" s="412" t="s">
        <v>393</v>
      </c>
      <c r="C94" s="304" t="s">
        <v>48</v>
      </c>
      <c r="D94" s="304">
        <v>1</v>
      </c>
    </row>
    <row r="95" spans="1:4" ht="15">
      <c r="A95" s="427" t="s">
        <v>394</v>
      </c>
      <c r="B95" s="412" t="s">
        <v>330</v>
      </c>
      <c r="C95" s="304" t="s">
        <v>52</v>
      </c>
      <c r="D95" s="304">
        <v>2</v>
      </c>
    </row>
    <row r="96" spans="1:4" ht="15">
      <c r="A96" s="427" t="s">
        <v>395</v>
      </c>
      <c r="B96" s="412" t="s">
        <v>396</v>
      </c>
      <c r="C96" s="304" t="s">
        <v>52</v>
      </c>
      <c r="D96" s="304">
        <v>2</v>
      </c>
    </row>
    <row r="97" spans="1:4" ht="15">
      <c r="A97" s="427" t="s">
        <v>397</v>
      </c>
      <c r="B97" s="412" t="s">
        <v>398</v>
      </c>
      <c r="C97" s="304" t="s">
        <v>49</v>
      </c>
      <c r="D97" s="304">
        <v>8</v>
      </c>
    </row>
    <row r="98" spans="1:4" ht="15">
      <c r="A98" s="427" t="s">
        <v>399</v>
      </c>
      <c r="B98" s="412" t="s">
        <v>400</v>
      </c>
      <c r="C98" s="304" t="s">
        <v>49</v>
      </c>
      <c r="D98" s="304">
        <v>9</v>
      </c>
    </row>
    <row r="99" spans="1:4" ht="15">
      <c r="A99" s="427" t="s">
        <v>401</v>
      </c>
      <c r="B99" s="412" t="s">
        <v>402</v>
      </c>
      <c r="C99" s="304" t="s">
        <v>49</v>
      </c>
      <c r="D99" s="304">
        <v>22</v>
      </c>
    </row>
    <row r="100" spans="1:4" ht="15">
      <c r="A100" s="427" t="s">
        <v>403</v>
      </c>
      <c r="B100" s="412" t="s">
        <v>404</v>
      </c>
      <c r="C100" s="304" t="s">
        <v>49</v>
      </c>
      <c r="D100" s="304">
        <v>22</v>
      </c>
    </row>
    <row r="101" spans="1:4" ht="15">
      <c r="A101" s="427" t="s">
        <v>405</v>
      </c>
      <c r="B101" s="412" t="s">
        <v>406</v>
      </c>
      <c r="C101" s="304" t="s">
        <v>49</v>
      </c>
      <c r="D101" s="304">
        <v>20</v>
      </c>
    </row>
    <row r="102" spans="1:4" ht="15">
      <c r="A102" s="427" t="s">
        <v>407</v>
      </c>
      <c r="B102" s="412" t="s">
        <v>408</v>
      </c>
      <c r="C102" s="304" t="s">
        <v>49</v>
      </c>
      <c r="D102" s="304">
        <v>15</v>
      </c>
    </row>
    <row r="103" spans="1:4" ht="15">
      <c r="A103" s="427" t="s">
        <v>409</v>
      </c>
      <c r="B103" s="412" t="s">
        <v>410</v>
      </c>
      <c r="C103" s="304" t="s">
        <v>49</v>
      </c>
      <c r="D103" s="304">
        <v>15</v>
      </c>
    </row>
    <row r="104" spans="1:4" ht="15">
      <c r="A104" s="427" t="s">
        <v>411</v>
      </c>
      <c r="B104" s="412" t="s">
        <v>412</v>
      </c>
      <c r="C104" s="304" t="s">
        <v>48</v>
      </c>
      <c r="D104" s="304">
        <v>1</v>
      </c>
    </row>
    <row r="105" spans="1:4" ht="15">
      <c r="A105" s="427" t="s">
        <v>413</v>
      </c>
      <c r="B105" s="412" t="s">
        <v>414</v>
      </c>
      <c r="C105" s="304" t="s">
        <v>49</v>
      </c>
      <c r="D105" s="304">
        <v>8</v>
      </c>
    </row>
    <row r="106" spans="1:4" ht="15">
      <c r="A106" s="427" t="s">
        <v>415</v>
      </c>
      <c r="B106" s="412" t="s">
        <v>416</v>
      </c>
      <c r="C106" s="304" t="s">
        <v>49</v>
      </c>
      <c r="D106" s="304">
        <v>9</v>
      </c>
    </row>
    <row r="107" spans="1:4" ht="15">
      <c r="A107" s="427" t="s">
        <v>417</v>
      </c>
      <c r="B107" s="412" t="s">
        <v>418</v>
      </c>
      <c r="C107" s="304" t="s">
        <v>49</v>
      </c>
      <c r="D107" s="304">
        <v>22</v>
      </c>
    </row>
    <row r="108" spans="1:4" ht="15">
      <c r="A108" s="427" t="s">
        <v>419</v>
      </c>
      <c r="B108" s="412" t="s">
        <v>420</v>
      </c>
      <c r="C108" s="304" t="s">
        <v>49</v>
      </c>
      <c r="D108" s="304">
        <v>22</v>
      </c>
    </row>
    <row r="109" spans="1:4" ht="15">
      <c r="A109" s="427" t="s">
        <v>421</v>
      </c>
      <c r="B109" s="412" t="s">
        <v>422</v>
      </c>
      <c r="C109" s="304" t="s">
        <v>49</v>
      </c>
      <c r="D109" s="304">
        <v>16</v>
      </c>
    </row>
    <row r="110" spans="1:4" ht="15">
      <c r="A110" s="427" t="s">
        <v>423</v>
      </c>
      <c r="B110" s="412" t="s">
        <v>424</v>
      </c>
      <c r="C110" s="304" t="s">
        <v>49</v>
      </c>
      <c r="D110" s="304">
        <v>15</v>
      </c>
    </row>
    <row r="111" spans="1:4" ht="15">
      <c r="A111" s="427" t="s">
        <v>425</v>
      </c>
      <c r="B111" s="412" t="s">
        <v>426</v>
      </c>
      <c r="C111" s="304" t="s">
        <v>49</v>
      </c>
      <c r="D111" s="304">
        <v>15</v>
      </c>
    </row>
    <row r="112" spans="1:4" ht="15">
      <c r="A112" s="427" t="s">
        <v>427</v>
      </c>
      <c r="B112" s="412" t="s">
        <v>247</v>
      </c>
      <c r="C112" s="304" t="s">
        <v>48</v>
      </c>
      <c r="D112" s="304">
        <v>1</v>
      </c>
    </row>
    <row r="113" spans="1:4" ht="15">
      <c r="A113" s="427" t="s">
        <v>428</v>
      </c>
      <c r="B113" s="412" t="s">
        <v>429</v>
      </c>
      <c r="C113" s="304" t="s">
        <v>48</v>
      </c>
      <c r="D113" s="304">
        <v>1</v>
      </c>
    </row>
    <row r="114" spans="1:4" ht="15">
      <c r="A114" s="427" t="s">
        <v>430</v>
      </c>
      <c r="B114" s="412" t="s">
        <v>431</v>
      </c>
      <c r="C114" s="304" t="s">
        <v>432</v>
      </c>
      <c r="D114" s="304">
        <v>5</v>
      </c>
    </row>
    <row r="115" spans="1:4" ht="15">
      <c r="A115" s="427" t="s">
        <v>433</v>
      </c>
      <c r="B115" s="412" t="s">
        <v>434</v>
      </c>
      <c r="C115" s="304" t="s">
        <v>48</v>
      </c>
      <c r="D115" s="304">
        <v>1</v>
      </c>
    </row>
    <row r="116" spans="1:4" ht="15">
      <c r="A116" s="427" t="s">
        <v>435</v>
      </c>
      <c r="B116" s="412" t="s">
        <v>333</v>
      </c>
      <c r="C116" s="304" t="s">
        <v>48</v>
      </c>
      <c r="D116" s="304">
        <v>1</v>
      </c>
    </row>
    <row r="117" spans="1:4" ht="15">
      <c r="A117" s="427" t="s">
        <v>436</v>
      </c>
      <c r="B117" s="413" t="s">
        <v>437</v>
      </c>
      <c r="C117" s="305" t="s">
        <v>48</v>
      </c>
      <c r="D117" s="305">
        <v>1</v>
      </c>
    </row>
    <row r="118" spans="1:4" ht="21.75" customHeight="1">
      <c r="A118" s="428" t="s">
        <v>225</v>
      </c>
      <c r="B118" s="414" t="s">
        <v>1180</v>
      </c>
      <c r="C118" s="310"/>
      <c r="D118" s="310"/>
    </row>
    <row r="119" spans="1:4" ht="28.5">
      <c r="A119" s="429" t="s">
        <v>226</v>
      </c>
      <c r="B119" s="415" t="s">
        <v>1181</v>
      </c>
      <c r="C119" s="308" t="s">
        <v>49</v>
      </c>
      <c r="D119" s="308">
        <v>30</v>
      </c>
    </row>
    <row r="120" spans="1:4" ht="28.5">
      <c r="A120" s="430" t="s">
        <v>227</v>
      </c>
      <c r="B120" s="416" t="s">
        <v>1182</v>
      </c>
      <c r="C120" s="304" t="s">
        <v>505</v>
      </c>
      <c r="D120" s="304">
        <v>2</v>
      </c>
    </row>
    <row r="121" spans="1:4" ht="28.5">
      <c r="A121" s="430" t="s">
        <v>228</v>
      </c>
      <c r="B121" s="416" t="s">
        <v>1183</v>
      </c>
      <c r="C121" s="304" t="s">
        <v>505</v>
      </c>
      <c r="D121" s="304">
        <v>2</v>
      </c>
    </row>
    <row r="122" spans="1:4" ht="28.5">
      <c r="A122" s="430" t="s">
        <v>229</v>
      </c>
      <c r="B122" s="416" t="s">
        <v>1184</v>
      </c>
      <c r="C122" s="304" t="s">
        <v>505</v>
      </c>
      <c r="D122" s="304">
        <v>2</v>
      </c>
    </row>
    <row r="123" spans="1:4" ht="28.5">
      <c r="A123" s="430" t="s">
        <v>230</v>
      </c>
      <c r="B123" s="416" t="s">
        <v>1185</v>
      </c>
      <c r="C123" s="304" t="s">
        <v>505</v>
      </c>
      <c r="D123" s="304">
        <v>2</v>
      </c>
    </row>
    <row r="124" spans="1:4" ht="28.5">
      <c r="A124" s="430" t="s">
        <v>231</v>
      </c>
      <c r="B124" s="416" t="s">
        <v>1186</v>
      </c>
      <c r="C124" s="304" t="s">
        <v>505</v>
      </c>
      <c r="D124" s="304">
        <v>40</v>
      </c>
    </row>
    <row r="125" spans="1:4" ht="28.5">
      <c r="A125" s="430" t="s">
        <v>232</v>
      </c>
      <c r="B125" s="416" t="s">
        <v>1187</v>
      </c>
      <c r="C125" s="304" t="s">
        <v>505</v>
      </c>
      <c r="D125" s="304">
        <v>6</v>
      </c>
    </row>
    <row r="126" spans="1:4" ht="28.5">
      <c r="A126" s="430" t="s">
        <v>233</v>
      </c>
      <c r="B126" s="416" t="s">
        <v>1188</v>
      </c>
      <c r="C126" s="304" t="s">
        <v>505</v>
      </c>
      <c r="D126" s="304">
        <v>2</v>
      </c>
    </row>
    <row r="127" spans="1:4" ht="15">
      <c r="A127" s="430" t="s">
        <v>234</v>
      </c>
      <c r="B127" s="416" t="s">
        <v>1189</v>
      </c>
      <c r="C127" s="304" t="s">
        <v>505</v>
      </c>
      <c r="D127" s="304">
        <v>2</v>
      </c>
    </row>
    <row r="128" spans="1:4" ht="28.5">
      <c r="A128" s="430" t="s">
        <v>235</v>
      </c>
      <c r="B128" s="416" t="s">
        <v>1191</v>
      </c>
      <c r="C128" s="304" t="s">
        <v>505</v>
      </c>
      <c r="D128" s="304">
        <v>16</v>
      </c>
    </row>
    <row r="129" spans="1:6" ht="15">
      <c r="A129" s="430" t="s">
        <v>236</v>
      </c>
      <c r="B129" s="416" t="s">
        <v>1190</v>
      </c>
      <c r="C129" s="304" t="s">
        <v>505</v>
      </c>
      <c r="D129" s="304">
        <v>1</v>
      </c>
      <c r="F129" s="7"/>
    </row>
    <row r="130" spans="1:4" ht="21" customHeight="1">
      <c r="A130" s="428" t="s">
        <v>472</v>
      </c>
      <c r="B130" s="417" t="s">
        <v>2</v>
      </c>
      <c r="C130" s="310"/>
      <c r="D130" s="310"/>
    </row>
    <row r="131" spans="1:4" ht="15">
      <c r="A131" s="429" t="s">
        <v>473</v>
      </c>
      <c r="B131" s="418" t="s">
        <v>748</v>
      </c>
      <c r="C131" s="311" t="s">
        <v>505</v>
      </c>
      <c r="D131" s="311">
        <v>1</v>
      </c>
    </row>
    <row r="132" spans="1:4" ht="15">
      <c r="A132" s="430" t="s">
        <v>474</v>
      </c>
      <c r="B132" s="419" t="s">
        <v>749</v>
      </c>
      <c r="C132" s="307" t="s">
        <v>134</v>
      </c>
      <c r="D132" s="307">
        <v>1.5</v>
      </c>
    </row>
    <row r="133" spans="1:4" ht="15">
      <c r="A133" s="430" t="s">
        <v>475</v>
      </c>
      <c r="B133" s="419" t="s">
        <v>750</v>
      </c>
      <c r="C133" s="307" t="s">
        <v>134</v>
      </c>
      <c r="D133" s="307">
        <v>1.5</v>
      </c>
    </row>
    <row r="134" spans="1:4" ht="15">
      <c r="A134" s="430" t="s">
        <v>476</v>
      </c>
      <c r="B134" s="419" t="s">
        <v>751</v>
      </c>
      <c r="C134" s="307" t="s">
        <v>505</v>
      </c>
      <c r="D134" s="307">
        <v>1</v>
      </c>
    </row>
    <row r="135" spans="1:4" ht="28.5">
      <c r="A135" s="430" t="s">
        <v>477</v>
      </c>
      <c r="B135" s="419" t="s">
        <v>752</v>
      </c>
      <c r="C135" s="307" t="s">
        <v>134</v>
      </c>
      <c r="D135" s="307">
        <v>1.5</v>
      </c>
    </row>
    <row r="136" spans="1:4" ht="28.5">
      <c r="A136" s="430" t="s">
        <v>478</v>
      </c>
      <c r="B136" s="419" t="s">
        <v>753</v>
      </c>
      <c r="C136" s="307" t="s">
        <v>134</v>
      </c>
      <c r="D136" s="307">
        <v>1.5</v>
      </c>
    </row>
    <row r="137" spans="1:4" ht="15">
      <c r="A137" s="430" t="s">
        <v>479</v>
      </c>
      <c r="B137" s="420" t="s">
        <v>747</v>
      </c>
      <c r="C137" s="308" t="s">
        <v>48</v>
      </c>
      <c r="D137" s="306">
        <v>1</v>
      </c>
    </row>
    <row r="138" spans="1:4" ht="20.25" customHeight="1">
      <c r="A138" s="425" t="s">
        <v>865</v>
      </c>
      <c r="B138" s="417" t="s">
        <v>131</v>
      </c>
      <c r="C138" s="303"/>
      <c r="D138" s="303"/>
    </row>
    <row r="139" spans="1:4" ht="15">
      <c r="A139" s="423" t="s">
        <v>713</v>
      </c>
      <c r="B139" s="409" t="s">
        <v>438</v>
      </c>
      <c r="C139" s="301" t="s">
        <v>48</v>
      </c>
      <c r="D139" s="301">
        <v>1</v>
      </c>
    </row>
    <row r="140" spans="1:4" ht="28.5">
      <c r="A140" s="424" t="s">
        <v>866</v>
      </c>
      <c r="B140" s="410" t="s">
        <v>439</v>
      </c>
      <c r="C140" s="302" t="s">
        <v>48</v>
      </c>
      <c r="D140" s="302">
        <v>1</v>
      </c>
    </row>
    <row r="141" spans="1:4" ht="15">
      <c r="A141" s="431" t="s">
        <v>867</v>
      </c>
      <c r="B141" s="421" t="s">
        <v>131</v>
      </c>
      <c r="C141" s="309" t="s">
        <v>48</v>
      </c>
      <c r="D141" s="309">
        <v>1</v>
      </c>
    </row>
  </sheetData>
  <sheetProtection/>
  <mergeCells count="8">
    <mergeCell ref="A1:D2"/>
    <mergeCell ref="A3:D4"/>
    <mergeCell ref="A5:D5"/>
    <mergeCell ref="A6:D6"/>
    <mergeCell ref="A10:A11"/>
    <mergeCell ref="B10:B11"/>
    <mergeCell ref="C10:C11"/>
    <mergeCell ref="D10:D11"/>
  </mergeCells>
  <printOptions/>
  <pageMargins left="0.7874015748031497" right="0.1968503937007874" top="0.984251968503937" bottom="0.3937007874015748" header="0.31496062992125984" footer="0"/>
  <pageSetup orientation="portrait" paperSize="9" scale="80" r:id="rId1"/>
  <headerFooter>
    <oddFooter>&amp;CPage &amp;P of &amp;N</oddFooter>
  </headerFooter>
</worksheet>
</file>

<file path=xl/worksheets/sheet6.xml><?xml version="1.0" encoding="utf-8"?>
<worksheet xmlns="http://schemas.openxmlformats.org/spreadsheetml/2006/main" xmlns:r="http://schemas.openxmlformats.org/officeDocument/2006/relationships">
  <dimension ref="A1:D117"/>
  <sheetViews>
    <sheetView zoomScale="87" zoomScaleNormal="87" zoomScalePageLayoutView="0" workbookViewId="0" topLeftCell="A1">
      <selection activeCell="A5" sqref="A5:IV5"/>
    </sheetView>
  </sheetViews>
  <sheetFormatPr defaultColWidth="9.140625" defaultRowHeight="15"/>
  <cols>
    <col min="1" max="1" width="6.7109375" style="0" customWidth="1"/>
    <col min="2" max="2" width="41.421875" style="0" customWidth="1"/>
    <col min="3" max="4" width="27.8515625" style="0" customWidth="1"/>
  </cols>
  <sheetData>
    <row r="1" spans="1:4" ht="15">
      <c r="A1" s="493" t="s">
        <v>1354</v>
      </c>
      <c r="B1" s="493"/>
      <c r="C1" s="493"/>
      <c r="D1" s="493"/>
    </row>
    <row r="2" spans="1:4" ht="15">
      <c r="A2" s="493"/>
      <c r="B2" s="493"/>
      <c r="C2" s="493"/>
      <c r="D2" s="493"/>
    </row>
    <row r="3" spans="1:4" ht="15">
      <c r="A3" s="494" t="s">
        <v>1270</v>
      </c>
      <c r="B3" s="494"/>
      <c r="C3" s="494"/>
      <c r="D3" s="494"/>
    </row>
    <row r="4" spans="1:4" ht="15">
      <c r="A4" s="494"/>
      <c r="B4" s="494"/>
      <c r="C4" s="494"/>
      <c r="D4" s="494"/>
    </row>
    <row r="5" spans="1:4" ht="36.75" customHeight="1">
      <c r="A5" s="486" t="s">
        <v>1290</v>
      </c>
      <c r="B5" s="486"/>
      <c r="C5" s="486"/>
      <c r="D5" s="486"/>
    </row>
    <row r="6" spans="1:4" ht="15">
      <c r="A6" s="487" t="s">
        <v>1291</v>
      </c>
      <c r="B6" s="487"/>
      <c r="C6" s="487"/>
      <c r="D6" s="487"/>
    </row>
    <row r="7" spans="1:4" ht="37.5" customHeight="1">
      <c r="A7" s="1" t="s">
        <v>1258</v>
      </c>
      <c r="B7" s="6"/>
      <c r="C7" s="6"/>
      <c r="D7" s="6"/>
    </row>
    <row r="8" spans="1:4" ht="38.25" customHeight="1">
      <c r="A8" s="496" t="s">
        <v>0</v>
      </c>
      <c r="B8" s="496" t="s">
        <v>1</v>
      </c>
      <c r="C8" s="496" t="s">
        <v>53</v>
      </c>
      <c r="D8" s="496" t="s">
        <v>54</v>
      </c>
    </row>
    <row r="9" spans="1:4" ht="15">
      <c r="A9" s="497"/>
      <c r="B9" s="497"/>
      <c r="C9" s="497"/>
      <c r="D9" s="497"/>
    </row>
    <row r="10" spans="1:4" ht="15">
      <c r="A10" s="105">
        <v>1</v>
      </c>
      <c r="B10" s="104">
        <v>2</v>
      </c>
      <c r="C10" s="105">
        <v>3</v>
      </c>
      <c r="D10" s="105">
        <v>4</v>
      </c>
    </row>
    <row r="11" spans="1:4" ht="25.5" customHeight="1">
      <c r="A11" s="313" t="s">
        <v>564</v>
      </c>
      <c r="B11" s="504" t="s">
        <v>1107</v>
      </c>
      <c r="C11" s="505"/>
      <c r="D11" s="166"/>
    </row>
    <row r="12" spans="1:4" ht="36" customHeight="1">
      <c r="A12" s="99" t="s">
        <v>56</v>
      </c>
      <c r="B12" s="110" t="s">
        <v>655</v>
      </c>
      <c r="C12" s="109" t="s">
        <v>49</v>
      </c>
      <c r="D12" s="109">
        <v>5</v>
      </c>
    </row>
    <row r="13" spans="1:4" ht="30" customHeight="1">
      <c r="A13" s="111" t="s">
        <v>58</v>
      </c>
      <c r="B13" s="108" t="s">
        <v>656</v>
      </c>
      <c r="C13" s="69" t="s">
        <v>49</v>
      </c>
      <c r="D13" s="69">
        <v>25</v>
      </c>
    </row>
    <row r="14" spans="1:4" ht="42" customHeight="1">
      <c r="A14" s="111" t="s">
        <v>60</v>
      </c>
      <c r="B14" s="108" t="s">
        <v>657</v>
      </c>
      <c r="C14" s="69" t="s">
        <v>49</v>
      </c>
      <c r="D14" s="69">
        <v>5</v>
      </c>
    </row>
    <row r="15" spans="1:4" ht="45.75" customHeight="1">
      <c r="A15" s="111" t="s">
        <v>62</v>
      </c>
      <c r="B15" s="108" t="s">
        <v>658</v>
      </c>
      <c r="C15" s="69" t="s">
        <v>49</v>
      </c>
      <c r="D15" s="69">
        <v>25</v>
      </c>
    </row>
    <row r="16" spans="1:4" ht="15">
      <c r="A16" s="111" t="s">
        <v>64</v>
      </c>
      <c r="B16" s="108" t="s">
        <v>659</v>
      </c>
      <c r="C16" s="69" t="s">
        <v>52</v>
      </c>
      <c r="D16" s="69">
        <v>3</v>
      </c>
    </row>
    <row r="17" spans="1:4" ht="15">
      <c r="A17" s="111" t="s">
        <v>66</v>
      </c>
      <c r="B17" s="108" t="s">
        <v>660</v>
      </c>
      <c r="C17" s="69" t="s">
        <v>52</v>
      </c>
      <c r="D17" s="69">
        <v>6</v>
      </c>
    </row>
    <row r="18" spans="1:4" ht="15">
      <c r="A18" s="111" t="s">
        <v>68</v>
      </c>
      <c r="B18" s="108" t="s">
        <v>661</v>
      </c>
      <c r="C18" s="69" t="s">
        <v>52</v>
      </c>
      <c r="D18" s="69">
        <v>1</v>
      </c>
    </row>
    <row r="19" spans="1:4" ht="15">
      <c r="A19" s="111" t="s">
        <v>70</v>
      </c>
      <c r="B19" s="108" t="s">
        <v>662</v>
      </c>
      <c r="C19" s="69" t="s">
        <v>52</v>
      </c>
      <c r="D19" s="69">
        <v>1</v>
      </c>
    </row>
    <row r="20" spans="1:4" ht="27" customHeight="1">
      <c r="A20" s="111" t="s">
        <v>71</v>
      </c>
      <c r="B20" s="108" t="s">
        <v>669</v>
      </c>
      <c r="C20" s="69" t="s">
        <v>52</v>
      </c>
      <c r="D20" s="69">
        <v>1</v>
      </c>
    </row>
    <row r="21" spans="1:4" ht="28.5" customHeight="1">
      <c r="A21" s="111" t="s">
        <v>73</v>
      </c>
      <c r="B21" s="108" t="s">
        <v>670</v>
      </c>
      <c r="C21" s="69" t="s">
        <v>52</v>
      </c>
      <c r="D21" s="69">
        <v>1</v>
      </c>
    </row>
    <row r="22" spans="1:4" ht="15">
      <c r="A22" s="111" t="s">
        <v>75</v>
      </c>
      <c r="B22" s="108" t="s">
        <v>663</v>
      </c>
      <c r="C22" s="69" t="s">
        <v>52</v>
      </c>
      <c r="D22" s="69">
        <v>9</v>
      </c>
    </row>
    <row r="23" spans="1:4" ht="15">
      <c r="A23" s="111" t="s">
        <v>77</v>
      </c>
      <c r="B23" s="108" t="s">
        <v>664</v>
      </c>
      <c r="C23" s="69" t="s">
        <v>52</v>
      </c>
      <c r="D23" s="69">
        <v>15</v>
      </c>
    </row>
    <row r="24" spans="1:4" ht="15">
      <c r="A24" s="111" t="s">
        <v>78</v>
      </c>
      <c r="B24" s="108" t="s">
        <v>665</v>
      </c>
      <c r="C24" s="69" t="s">
        <v>52</v>
      </c>
      <c r="D24" s="69">
        <v>1</v>
      </c>
    </row>
    <row r="25" spans="1:4" ht="15">
      <c r="A25" s="111" t="s">
        <v>80</v>
      </c>
      <c r="B25" s="108" t="s">
        <v>666</v>
      </c>
      <c r="C25" s="69" t="s">
        <v>52</v>
      </c>
      <c r="D25" s="69">
        <v>1</v>
      </c>
    </row>
    <row r="26" spans="1:4" ht="25.5">
      <c r="A26" s="111" t="s">
        <v>82</v>
      </c>
      <c r="B26" s="108" t="s">
        <v>667</v>
      </c>
      <c r="C26" s="69" t="s">
        <v>52</v>
      </c>
      <c r="D26" s="69">
        <v>1</v>
      </c>
    </row>
    <row r="27" spans="1:4" ht="25.5">
      <c r="A27" s="111" t="s">
        <v>84</v>
      </c>
      <c r="B27" s="108" t="s">
        <v>667</v>
      </c>
      <c r="C27" s="69" t="s">
        <v>52</v>
      </c>
      <c r="D27" s="69">
        <v>2</v>
      </c>
    </row>
    <row r="28" spans="1:4" ht="25.5">
      <c r="A28" s="111" t="s">
        <v>86</v>
      </c>
      <c r="B28" s="108" t="s">
        <v>668</v>
      </c>
      <c r="C28" s="69" t="s">
        <v>432</v>
      </c>
      <c r="D28" s="69">
        <v>2.17</v>
      </c>
    </row>
    <row r="29" spans="1:4" ht="15">
      <c r="A29" s="111" t="s">
        <v>88</v>
      </c>
      <c r="B29" s="108" t="s">
        <v>594</v>
      </c>
      <c r="C29" s="69" t="s">
        <v>134</v>
      </c>
      <c r="D29" s="70">
        <v>0.012</v>
      </c>
    </row>
    <row r="30" spans="1:4" ht="15">
      <c r="A30" s="111" t="s">
        <v>90</v>
      </c>
      <c r="B30" s="108" t="s">
        <v>440</v>
      </c>
      <c r="C30" s="69" t="s">
        <v>52</v>
      </c>
      <c r="D30" s="69">
        <v>19</v>
      </c>
    </row>
    <row r="31" spans="1:4" ht="15">
      <c r="A31" s="111" t="s">
        <v>92</v>
      </c>
      <c r="B31" s="108" t="s">
        <v>591</v>
      </c>
      <c r="C31" s="69" t="s">
        <v>648</v>
      </c>
      <c r="D31" s="69">
        <v>1</v>
      </c>
    </row>
    <row r="32" spans="1:4" ht="15">
      <c r="A32" s="111" t="s">
        <v>94</v>
      </c>
      <c r="B32" s="108" t="s">
        <v>465</v>
      </c>
      <c r="C32" s="69" t="s">
        <v>48</v>
      </c>
      <c r="D32" s="69">
        <v>1</v>
      </c>
    </row>
    <row r="33" spans="1:4" ht="23.25" customHeight="1">
      <c r="A33" s="316" t="s">
        <v>166</v>
      </c>
      <c r="B33" s="506" t="s">
        <v>1108</v>
      </c>
      <c r="C33" s="507"/>
      <c r="D33" s="508"/>
    </row>
    <row r="34" spans="1:4" ht="30" customHeight="1">
      <c r="A34" s="312" t="s">
        <v>130</v>
      </c>
      <c r="B34" s="187" t="s">
        <v>1122</v>
      </c>
      <c r="C34" s="188" t="s">
        <v>49</v>
      </c>
      <c r="D34" s="188">
        <v>4</v>
      </c>
    </row>
    <row r="35" spans="1:4" ht="28.5" customHeight="1">
      <c r="A35" s="106" t="s">
        <v>167</v>
      </c>
      <c r="B35" s="68" t="s">
        <v>642</v>
      </c>
      <c r="C35" s="69" t="s">
        <v>49</v>
      </c>
      <c r="D35" s="69">
        <v>15</v>
      </c>
    </row>
    <row r="36" spans="1:4" ht="27.75" customHeight="1">
      <c r="A36" s="106" t="s">
        <v>168</v>
      </c>
      <c r="B36" s="115" t="s">
        <v>1123</v>
      </c>
      <c r="C36" s="117" t="s">
        <v>49</v>
      </c>
      <c r="D36" s="117">
        <v>10</v>
      </c>
    </row>
    <row r="37" spans="1:4" ht="31.5" customHeight="1">
      <c r="A37" s="106" t="s">
        <v>169</v>
      </c>
      <c r="B37" s="115" t="s">
        <v>1124</v>
      </c>
      <c r="C37" s="117" t="s">
        <v>49</v>
      </c>
      <c r="D37" s="117">
        <v>13</v>
      </c>
    </row>
    <row r="38" spans="1:4" ht="15">
      <c r="A38" s="106" t="s">
        <v>342</v>
      </c>
      <c r="B38" s="115" t="s">
        <v>1125</v>
      </c>
      <c r="C38" s="117" t="s">
        <v>505</v>
      </c>
      <c r="D38" s="118">
        <v>4</v>
      </c>
    </row>
    <row r="39" spans="1:4" ht="15">
      <c r="A39" s="106" t="s">
        <v>344</v>
      </c>
      <c r="B39" s="116" t="s">
        <v>1126</v>
      </c>
      <c r="C39" s="117" t="s">
        <v>505</v>
      </c>
      <c r="D39" s="117">
        <v>17</v>
      </c>
    </row>
    <row r="40" spans="1:4" ht="15">
      <c r="A40" s="106" t="s">
        <v>346</v>
      </c>
      <c r="B40" s="116" t="s">
        <v>1127</v>
      </c>
      <c r="C40" s="117" t="s">
        <v>505</v>
      </c>
      <c r="D40" s="118">
        <v>11</v>
      </c>
    </row>
    <row r="41" spans="1:4" ht="15">
      <c r="A41" s="106" t="s">
        <v>348</v>
      </c>
      <c r="B41" s="116" t="s">
        <v>1128</v>
      </c>
      <c r="C41" s="117" t="s">
        <v>505</v>
      </c>
      <c r="D41" s="118">
        <v>1</v>
      </c>
    </row>
    <row r="42" spans="1:4" ht="15">
      <c r="A42" s="106" t="s">
        <v>350</v>
      </c>
      <c r="B42" s="68" t="s">
        <v>683</v>
      </c>
      <c r="C42" s="69" t="s">
        <v>52</v>
      </c>
      <c r="D42" s="69">
        <v>4</v>
      </c>
    </row>
    <row r="43" spans="1:4" ht="26.25" customHeight="1">
      <c r="A43" s="106" t="s">
        <v>352</v>
      </c>
      <c r="B43" s="115" t="s">
        <v>1129</v>
      </c>
      <c r="C43" s="118" t="s">
        <v>1091</v>
      </c>
      <c r="D43" s="118">
        <v>1</v>
      </c>
    </row>
    <row r="44" spans="1:4" ht="24" customHeight="1">
      <c r="A44" s="106" t="s">
        <v>354</v>
      </c>
      <c r="B44" s="115" t="s">
        <v>1130</v>
      </c>
      <c r="C44" s="118" t="s">
        <v>505</v>
      </c>
      <c r="D44" s="118">
        <v>3</v>
      </c>
    </row>
    <row r="45" spans="1:4" ht="24" customHeight="1">
      <c r="A45" s="106" t="s">
        <v>356</v>
      </c>
      <c r="B45" s="115" t="s">
        <v>1131</v>
      </c>
      <c r="C45" s="118" t="s">
        <v>505</v>
      </c>
      <c r="D45" s="118">
        <v>3</v>
      </c>
    </row>
    <row r="46" spans="1:4" ht="24" customHeight="1">
      <c r="A46" s="106" t="s">
        <v>358</v>
      </c>
      <c r="B46" s="115" t="s">
        <v>1132</v>
      </c>
      <c r="C46" s="118" t="s">
        <v>505</v>
      </c>
      <c r="D46" s="118">
        <v>5</v>
      </c>
    </row>
    <row r="47" spans="1:4" ht="24" customHeight="1">
      <c r="A47" s="111" t="s">
        <v>359</v>
      </c>
      <c r="B47" s="108" t="s">
        <v>644</v>
      </c>
      <c r="C47" s="69" t="s">
        <v>52</v>
      </c>
      <c r="D47" s="69">
        <v>2</v>
      </c>
    </row>
    <row r="48" spans="1:4" ht="24" customHeight="1">
      <c r="A48" s="111" t="s">
        <v>361</v>
      </c>
      <c r="B48" s="108" t="s">
        <v>1133</v>
      </c>
      <c r="C48" s="69" t="s">
        <v>52</v>
      </c>
      <c r="D48" s="69">
        <v>1</v>
      </c>
    </row>
    <row r="49" spans="1:4" ht="24" customHeight="1">
      <c r="A49" s="111" t="s">
        <v>363</v>
      </c>
      <c r="B49" s="108" t="s">
        <v>645</v>
      </c>
      <c r="C49" s="69" t="s">
        <v>52</v>
      </c>
      <c r="D49" s="69">
        <v>4</v>
      </c>
    </row>
    <row r="50" spans="1:4" ht="28.5" customHeight="1">
      <c r="A50" s="111" t="s">
        <v>364</v>
      </c>
      <c r="B50" s="108" t="s">
        <v>647</v>
      </c>
      <c r="C50" s="69" t="s">
        <v>1134</v>
      </c>
      <c r="D50" s="69">
        <v>1</v>
      </c>
    </row>
    <row r="51" spans="1:4" ht="28.5" customHeight="1">
      <c r="A51" s="111" t="s">
        <v>366</v>
      </c>
      <c r="B51" s="108" t="s">
        <v>646</v>
      </c>
      <c r="C51" s="69" t="s">
        <v>52</v>
      </c>
      <c r="D51" s="69">
        <v>1</v>
      </c>
    </row>
    <row r="52" spans="1:4" ht="24" customHeight="1">
      <c r="A52" s="111" t="s">
        <v>651</v>
      </c>
      <c r="B52" s="108" t="s">
        <v>440</v>
      </c>
      <c r="C52" s="69" t="s">
        <v>52</v>
      </c>
      <c r="D52" s="69">
        <v>36</v>
      </c>
    </row>
    <row r="53" spans="1:4" ht="21.75" customHeight="1">
      <c r="A53" s="111" t="s">
        <v>652</v>
      </c>
      <c r="B53" s="108" t="s">
        <v>591</v>
      </c>
      <c r="C53" s="69" t="s">
        <v>48</v>
      </c>
      <c r="D53" s="69">
        <v>1</v>
      </c>
    </row>
    <row r="54" spans="1:4" ht="21.75" customHeight="1">
      <c r="A54" s="111" t="s">
        <v>653</v>
      </c>
      <c r="B54" s="108" t="s">
        <v>465</v>
      </c>
      <c r="C54" s="69" t="s">
        <v>48</v>
      </c>
      <c r="D54" s="69">
        <v>1</v>
      </c>
    </row>
    <row r="55" spans="1:4" ht="28.5" customHeight="1">
      <c r="A55" s="112" t="s">
        <v>654</v>
      </c>
      <c r="B55" s="108" t="s">
        <v>592</v>
      </c>
      <c r="C55" s="69" t="s">
        <v>49</v>
      </c>
      <c r="D55" s="69">
        <v>10</v>
      </c>
    </row>
    <row r="56" spans="1:4" ht="27" customHeight="1">
      <c r="A56" s="315" t="s">
        <v>452</v>
      </c>
      <c r="B56" s="509" t="s">
        <v>1135</v>
      </c>
      <c r="C56" s="510"/>
      <c r="D56" s="511"/>
    </row>
    <row r="57" spans="1:4" ht="25.5">
      <c r="A57" s="189" t="s">
        <v>174</v>
      </c>
      <c r="B57" s="110" t="s">
        <v>1136</v>
      </c>
      <c r="C57" s="109" t="s">
        <v>49</v>
      </c>
      <c r="D57" s="109">
        <v>42</v>
      </c>
    </row>
    <row r="58" spans="1:4" ht="25.5">
      <c r="A58" s="113" t="s">
        <v>175</v>
      </c>
      <c r="B58" s="108" t="s">
        <v>1137</v>
      </c>
      <c r="C58" s="69" t="s">
        <v>49</v>
      </c>
      <c r="D58" s="69">
        <v>30</v>
      </c>
    </row>
    <row r="59" spans="1:4" ht="25.5">
      <c r="A59" s="113" t="s">
        <v>176</v>
      </c>
      <c r="B59" s="108" t="s">
        <v>1138</v>
      </c>
      <c r="C59" s="69" t="s">
        <v>49</v>
      </c>
      <c r="D59" s="69">
        <v>20</v>
      </c>
    </row>
    <row r="60" spans="1:4" ht="25.5">
      <c r="A60" s="113" t="s">
        <v>177</v>
      </c>
      <c r="B60" s="108" t="s">
        <v>1139</v>
      </c>
      <c r="C60" s="69" t="s">
        <v>49</v>
      </c>
      <c r="D60" s="69">
        <v>7</v>
      </c>
    </row>
    <row r="61" spans="1:4" ht="25.5">
      <c r="A61" s="113" t="s">
        <v>178</v>
      </c>
      <c r="B61" s="108" t="s">
        <v>1140</v>
      </c>
      <c r="C61" s="69" t="s">
        <v>49</v>
      </c>
      <c r="D61" s="69">
        <v>11</v>
      </c>
    </row>
    <row r="62" spans="1:4" ht="25.5">
      <c r="A62" s="113" t="s">
        <v>179</v>
      </c>
      <c r="B62" s="108" t="s">
        <v>1141</v>
      </c>
      <c r="C62" s="69" t="s">
        <v>49</v>
      </c>
      <c r="D62" s="69">
        <v>47</v>
      </c>
    </row>
    <row r="63" spans="1:4" ht="25.5">
      <c r="A63" s="113" t="s">
        <v>180</v>
      </c>
      <c r="B63" s="108" t="s">
        <v>1142</v>
      </c>
      <c r="C63" s="69" t="s">
        <v>49</v>
      </c>
      <c r="D63" s="69">
        <v>18</v>
      </c>
    </row>
    <row r="64" spans="1:4" ht="38.25">
      <c r="A64" s="113" t="s">
        <v>181</v>
      </c>
      <c r="B64" s="108" t="s">
        <v>1143</v>
      </c>
      <c r="C64" s="69" t="s">
        <v>49</v>
      </c>
      <c r="D64" s="69">
        <v>4</v>
      </c>
    </row>
    <row r="65" spans="1:4" ht="15">
      <c r="A65" s="113" t="s">
        <v>182</v>
      </c>
      <c r="B65" s="108" t="s">
        <v>678</v>
      </c>
      <c r="C65" s="69" t="s">
        <v>52</v>
      </c>
      <c r="D65" s="69">
        <v>32</v>
      </c>
    </row>
    <row r="66" spans="1:4" ht="15">
      <c r="A66" s="113" t="s">
        <v>183</v>
      </c>
      <c r="B66" s="108" t="s">
        <v>679</v>
      </c>
      <c r="C66" s="69" t="s">
        <v>52</v>
      </c>
      <c r="D66" s="69">
        <v>9</v>
      </c>
    </row>
    <row r="67" spans="1:4" ht="15">
      <c r="A67" s="113" t="s">
        <v>184</v>
      </c>
      <c r="B67" s="108" t="s">
        <v>677</v>
      </c>
      <c r="C67" s="69" t="s">
        <v>52</v>
      </c>
      <c r="D67" s="69">
        <v>6</v>
      </c>
    </row>
    <row r="68" spans="1:4" ht="15">
      <c r="A68" s="113" t="s">
        <v>185</v>
      </c>
      <c r="B68" s="108" t="s">
        <v>1144</v>
      </c>
      <c r="C68" s="69" t="s">
        <v>52</v>
      </c>
      <c r="D68" s="69">
        <v>1</v>
      </c>
    </row>
    <row r="69" spans="1:4" ht="15">
      <c r="A69" s="113" t="s">
        <v>186</v>
      </c>
      <c r="B69" s="108" t="s">
        <v>1145</v>
      </c>
      <c r="C69" s="69" t="s">
        <v>52</v>
      </c>
      <c r="D69" s="69">
        <v>1</v>
      </c>
    </row>
    <row r="70" spans="1:4" ht="15">
      <c r="A70" s="113" t="s">
        <v>187</v>
      </c>
      <c r="B70" s="108" t="s">
        <v>1148</v>
      </c>
      <c r="C70" s="69" t="s">
        <v>52</v>
      </c>
      <c r="D70" s="69">
        <v>50</v>
      </c>
    </row>
    <row r="71" spans="1:4" ht="15">
      <c r="A71" s="113" t="s">
        <v>188</v>
      </c>
      <c r="B71" s="108" t="s">
        <v>1149</v>
      </c>
      <c r="C71" s="69" t="s">
        <v>52</v>
      </c>
      <c r="D71" s="69">
        <v>14</v>
      </c>
    </row>
    <row r="72" spans="1:4" ht="15">
      <c r="A72" s="113" t="s">
        <v>189</v>
      </c>
      <c r="B72" s="108" t="s">
        <v>1150</v>
      </c>
      <c r="C72" s="69" t="s">
        <v>52</v>
      </c>
      <c r="D72" s="69">
        <v>85</v>
      </c>
    </row>
    <row r="73" spans="1:4" ht="15">
      <c r="A73" s="113" t="s">
        <v>190</v>
      </c>
      <c r="B73" s="108" t="s">
        <v>1151</v>
      </c>
      <c r="C73" s="69" t="s">
        <v>52</v>
      </c>
      <c r="D73" s="69">
        <v>13</v>
      </c>
    </row>
    <row r="74" spans="1:4" ht="15">
      <c r="A74" s="113" t="s">
        <v>191</v>
      </c>
      <c r="B74" s="108" t="s">
        <v>1152</v>
      </c>
      <c r="C74" s="69" t="s">
        <v>52</v>
      </c>
      <c r="D74" s="69">
        <v>9</v>
      </c>
    </row>
    <row r="75" spans="1:4" ht="15">
      <c r="A75" s="113" t="s">
        <v>192</v>
      </c>
      <c r="B75" s="108" t="s">
        <v>1147</v>
      </c>
      <c r="C75" s="69" t="s">
        <v>52</v>
      </c>
      <c r="D75" s="69">
        <v>28</v>
      </c>
    </row>
    <row r="76" spans="1:4" ht="15">
      <c r="A76" s="113" t="s">
        <v>193</v>
      </c>
      <c r="B76" s="108" t="s">
        <v>1146</v>
      </c>
      <c r="C76" s="69" t="s">
        <v>52</v>
      </c>
      <c r="D76" s="69">
        <v>1</v>
      </c>
    </row>
    <row r="77" spans="1:4" ht="15">
      <c r="A77" s="113" t="s">
        <v>194</v>
      </c>
      <c r="B77" s="108" t="s">
        <v>1153</v>
      </c>
      <c r="C77" s="69" t="s">
        <v>52</v>
      </c>
      <c r="D77" s="69">
        <v>1</v>
      </c>
    </row>
    <row r="78" spans="1:4" ht="15">
      <c r="A78" s="113" t="s">
        <v>195</v>
      </c>
      <c r="B78" s="108" t="s">
        <v>1154</v>
      </c>
      <c r="C78" s="69" t="s">
        <v>52</v>
      </c>
      <c r="D78" s="69">
        <v>19</v>
      </c>
    </row>
    <row r="79" spans="1:4" ht="15">
      <c r="A79" s="113" t="s">
        <v>196</v>
      </c>
      <c r="B79" s="108" t="s">
        <v>1155</v>
      </c>
      <c r="C79" s="69" t="s">
        <v>52</v>
      </c>
      <c r="D79" s="69">
        <v>4</v>
      </c>
    </row>
    <row r="80" spans="1:4" ht="15">
      <c r="A80" s="113" t="s">
        <v>197</v>
      </c>
      <c r="B80" s="108" t="s">
        <v>1156</v>
      </c>
      <c r="C80" s="69" t="s">
        <v>52</v>
      </c>
      <c r="D80" s="69">
        <v>9</v>
      </c>
    </row>
    <row r="81" spans="1:4" ht="15">
      <c r="A81" s="113" t="s">
        <v>198</v>
      </c>
      <c r="B81" s="108" t="s">
        <v>680</v>
      </c>
      <c r="C81" s="69" t="s">
        <v>52</v>
      </c>
      <c r="D81" s="69">
        <v>4</v>
      </c>
    </row>
    <row r="82" spans="1:4" ht="15">
      <c r="A82" s="113" t="s">
        <v>199</v>
      </c>
      <c r="B82" s="108" t="s">
        <v>681</v>
      </c>
      <c r="C82" s="69" t="s">
        <v>52</v>
      </c>
      <c r="D82" s="69">
        <v>5</v>
      </c>
    </row>
    <row r="83" spans="1:4" ht="15">
      <c r="A83" s="113" t="s">
        <v>200</v>
      </c>
      <c r="B83" s="108" t="s">
        <v>1157</v>
      </c>
      <c r="C83" s="69" t="s">
        <v>52</v>
      </c>
      <c r="D83" s="69">
        <v>2</v>
      </c>
    </row>
    <row r="84" spans="1:4" ht="15">
      <c r="A84" s="113" t="s">
        <v>201</v>
      </c>
      <c r="B84" s="108" t="s">
        <v>682</v>
      </c>
      <c r="C84" s="69" t="s">
        <v>52</v>
      </c>
      <c r="D84" s="69">
        <v>7</v>
      </c>
    </row>
    <row r="85" spans="1:4" ht="15">
      <c r="A85" s="113" t="s">
        <v>202</v>
      </c>
      <c r="B85" s="108" t="s">
        <v>1158</v>
      </c>
      <c r="C85" s="69"/>
      <c r="D85" s="69"/>
    </row>
    <row r="86" spans="1:4" ht="25.5">
      <c r="A86" s="113" t="s">
        <v>203</v>
      </c>
      <c r="B86" s="108" t="s">
        <v>690</v>
      </c>
      <c r="C86" s="69" t="s">
        <v>52</v>
      </c>
      <c r="D86" s="69">
        <v>1</v>
      </c>
    </row>
    <row r="87" spans="1:4" ht="15">
      <c r="A87" s="113" t="s">
        <v>204</v>
      </c>
      <c r="B87" s="108" t="s">
        <v>691</v>
      </c>
      <c r="C87" s="69" t="s">
        <v>52</v>
      </c>
      <c r="D87" s="69">
        <v>2</v>
      </c>
    </row>
    <row r="88" spans="1:4" ht="15">
      <c r="A88" s="113" t="s">
        <v>205</v>
      </c>
      <c r="B88" s="108" t="s">
        <v>1159</v>
      </c>
      <c r="C88" s="69" t="s">
        <v>52</v>
      </c>
      <c r="D88" s="69">
        <v>3</v>
      </c>
    </row>
    <row r="89" spans="1:4" ht="15">
      <c r="A89" s="114" t="s">
        <v>206</v>
      </c>
      <c r="B89" s="108" t="s">
        <v>1161</v>
      </c>
      <c r="C89" s="69" t="s">
        <v>52</v>
      </c>
      <c r="D89" s="69">
        <v>6</v>
      </c>
    </row>
    <row r="90" spans="1:4" ht="15">
      <c r="A90" s="113" t="s">
        <v>207</v>
      </c>
      <c r="B90" s="108" t="s">
        <v>1160</v>
      </c>
      <c r="C90" s="69" t="s">
        <v>52</v>
      </c>
      <c r="D90" s="69">
        <v>1</v>
      </c>
    </row>
    <row r="91" spans="1:4" ht="25.5">
      <c r="A91" s="113" t="s">
        <v>208</v>
      </c>
      <c r="B91" s="108" t="s">
        <v>1162</v>
      </c>
      <c r="C91" s="69" t="s">
        <v>52</v>
      </c>
      <c r="D91" s="69">
        <v>3</v>
      </c>
    </row>
    <row r="92" spans="1:4" ht="15">
      <c r="A92" s="113" t="s">
        <v>209</v>
      </c>
      <c r="B92" s="108" t="s">
        <v>1163</v>
      </c>
      <c r="C92" s="69" t="s">
        <v>52</v>
      </c>
      <c r="D92" s="69">
        <v>1</v>
      </c>
    </row>
    <row r="93" spans="1:4" ht="25.5">
      <c r="A93" s="114" t="s">
        <v>210</v>
      </c>
      <c r="B93" s="108" t="s">
        <v>643</v>
      </c>
      <c r="C93" s="69" t="s">
        <v>48</v>
      </c>
      <c r="D93" s="69">
        <v>6</v>
      </c>
    </row>
    <row r="94" spans="1:4" ht="15">
      <c r="A94" s="113" t="s">
        <v>211</v>
      </c>
      <c r="B94" s="108" t="s">
        <v>1164</v>
      </c>
      <c r="C94" s="69" t="s">
        <v>52</v>
      </c>
      <c r="D94" s="69">
        <v>9</v>
      </c>
    </row>
    <row r="95" spans="1:4" ht="15">
      <c r="A95" s="113" t="s">
        <v>212</v>
      </c>
      <c r="B95" s="108" t="s">
        <v>1165</v>
      </c>
      <c r="C95" s="69" t="s">
        <v>52</v>
      </c>
      <c r="D95" s="69">
        <v>1</v>
      </c>
    </row>
    <row r="96" spans="1:4" ht="15">
      <c r="A96" s="113" t="s">
        <v>213</v>
      </c>
      <c r="B96" s="108" t="s">
        <v>1166</v>
      </c>
      <c r="C96" s="69" t="s">
        <v>52</v>
      </c>
      <c r="D96" s="69">
        <v>1</v>
      </c>
    </row>
    <row r="97" spans="1:4" ht="15">
      <c r="A97" s="113" t="s">
        <v>671</v>
      </c>
      <c r="B97" s="108" t="s">
        <v>1167</v>
      </c>
      <c r="C97" s="69" t="s">
        <v>52</v>
      </c>
      <c r="D97" s="69">
        <v>5</v>
      </c>
    </row>
    <row r="98" spans="1:4" ht="15">
      <c r="A98" s="113" t="s">
        <v>672</v>
      </c>
      <c r="B98" s="108" t="s">
        <v>1168</v>
      </c>
      <c r="C98" s="69" t="s">
        <v>52</v>
      </c>
      <c r="D98" s="69">
        <v>1</v>
      </c>
    </row>
    <row r="99" spans="1:4" ht="15">
      <c r="A99" s="113" t="s">
        <v>673</v>
      </c>
      <c r="B99" s="108" t="s">
        <v>683</v>
      </c>
      <c r="C99" s="69" t="s">
        <v>52</v>
      </c>
      <c r="D99" s="69">
        <v>5</v>
      </c>
    </row>
    <row r="100" spans="1:4" ht="15">
      <c r="A100" s="113" t="s">
        <v>674</v>
      </c>
      <c r="B100" s="108" t="s">
        <v>647</v>
      </c>
      <c r="C100" s="69" t="s">
        <v>52</v>
      </c>
      <c r="D100" s="69">
        <v>5</v>
      </c>
    </row>
    <row r="101" spans="1:4" ht="25.5">
      <c r="A101" s="113" t="s">
        <v>675</v>
      </c>
      <c r="B101" s="108" t="s">
        <v>592</v>
      </c>
      <c r="C101" s="69" t="s">
        <v>49</v>
      </c>
      <c r="D101" s="69">
        <v>88</v>
      </c>
    </row>
    <row r="102" spans="1:4" ht="15">
      <c r="A102" s="113" t="s">
        <v>676</v>
      </c>
      <c r="B102" s="108" t="s">
        <v>684</v>
      </c>
      <c r="C102" s="69" t="s">
        <v>52</v>
      </c>
      <c r="D102" s="69">
        <v>24</v>
      </c>
    </row>
    <row r="103" spans="1:4" ht="15">
      <c r="A103" s="113" t="s">
        <v>1169</v>
      </c>
      <c r="B103" s="108" t="s">
        <v>685</v>
      </c>
      <c r="C103" s="69" t="s">
        <v>52</v>
      </c>
      <c r="D103" s="69">
        <v>3</v>
      </c>
    </row>
    <row r="104" spans="1:4" ht="15">
      <c r="A104" s="113" t="s">
        <v>1169</v>
      </c>
      <c r="B104" s="108" t="s">
        <v>686</v>
      </c>
      <c r="C104" s="69" t="s">
        <v>52</v>
      </c>
      <c r="D104" s="69">
        <v>13</v>
      </c>
    </row>
    <row r="105" spans="1:4" ht="15">
      <c r="A105" s="113" t="s">
        <v>1170</v>
      </c>
      <c r="B105" s="108" t="s">
        <v>687</v>
      </c>
      <c r="C105" s="69" t="s">
        <v>52</v>
      </c>
      <c r="D105" s="69">
        <v>4</v>
      </c>
    </row>
    <row r="106" spans="1:4" ht="25.5">
      <c r="A106" s="113" t="s">
        <v>1171</v>
      </c>
      <c r="B106" s="108" t="s">
        <v>688</v>
      </c>
      <c r="C106" s="69" t="s">
        <v>52</v>
      </c>
      <c r="D106" s="69">
        <v>3</v>
      </c>
    </row>
    <row r="107" spans="1:4" ht="25.5">
      <c r="A107" s="113" t="s">
        <v>1172</v>
      </c>
      <c r="B107" s="108" t="s">
        <v>689</v>
      </c>
      <c r="C107" s="69" t="s">
        <v>52</v>
      </c>
      <c r="D107" s="69">
        <v>4</v>
      </c>
    </row>
    <row r="108" spans="1:4" ht="15">
      <c r="A108" s="113" t="s">
        <v>1173</v>
      </c>
      <c r="B108" s="108" t="s">
        <v>649</v>
      </c>
      <c r="C108" s="69" t="s">
        <v>52</v>
      </c>
      <c r="D108" s="69">
        <v>15</v>
      </c>
    </row>
    <row r="109" spans="1:4" ht="15">
      <c r="A109" s="113" t="s">
        <v>1174</v>
      </c>
      <c r="B109" s="108" t="s">
        <v>650</v>
      </c>
      <c r="C109" s="69" t="s">
        <v>432</v>
      </c>
      <c r="D109" s="69">
        <v>5.3</v>
      </c>
    </row>
    <row r="110" spans="1:4" ht="25.5">
      <c r="A110" s="113" t="s">
        <v>1175</v>
      </c>
      <c r="B110" s="108" t="s">
        <v>593</v>
      </c>
      <c r="C110" s="69" t="s">
        <v>432</v>
      </c>
      <c r="D110" s="69">
        <v>13.72</v>
      </c>
    </row>
    <row r="111" spans="1:4" ht="15">
      <c r="A111" s="113" t="s">
        <v>1176</v>
      </c>
      <c r="B111" s="108" t="s">
        <v>594</v>
      </c>
      <c r="C111" s="69" t="s">
        <v>134</v>
      </c>
      <c r="D111" s="70">
        <v>0.016</v>
      </c>
    </row>
    <row r="112" spans="1:4" ht="15">
      <c r="A112" s="113" t="s">
        <v>1177</v>
      </c>
      <c r="B112" s="108" t="s">
        <v>440</v>
      </c>
      <c r="C112" s="69" t="s">
        <v>52</v>
      </c>
      <c r="D112" s="69">
        <v>177</v>
      </c>
    </row>
    <row r="113" spans="1:4" ht="15">
      <c r="A113" s="113" t="s">
        <v>1178</v>
      </c>
      <c r="B113" s="108" t="s">
        <v>591</v>
      </c>
      <c r="C113" s="69" t="s">
        <v>48</v>
      </c>
      <c r="D113" s="69">
        <v>1</v>
      </c>
    </row>
    <row r="114" spans="1:4" ht="15">
      <c r="A114" s="113" t="s">
        <v>1179</v>
      </c>
      <c r="B114" s="108" t="s">
        <v>465</v>
      </c>
      <c r="C114" s="69" t="s">
        <v>48</v>
      </c>
      <c r="D114" s="69">
        <v>1</v>
      </c>
    </row>
    <row r="115" spans="1:4" ht="20.25" customHeight="1">
      <c r="A115" s="314" t="s">
        <v>214</v>
      </c>
      <c r="B115" s="501" t="s">
        <v>129</v>
      </c>
      <c r="C115" s="502"/>
      <c r="D115" s="503"/>
    </row>
    <row r="116" spans="1:4" ht="15">
      <c r="A116" s="432" t="s">
        <v>215</v>
      </c>
      <c r="B116" s="433" t="s">
        <v>131</v>
      </c>
      <c r="C116" s="434" t="s">
        <v>48</v>
      </c>
      <c r="D116" s="434">
        <v>1</v>
      </c>
    </row>
    <row r="117" spans="2:4" ht="15">
      <c r="B117" s="2"/>
      <c r="C117" s="2"/>
      <c r="D117" s="2"/>
    </row>
  </sheetData>
  <sheetProtection/>
  <mergeCells count="12">
    <mergeCell ref="A1:D2"/>
    <mergeCell ref="A3:D4"/>
    <mergeCell ref="A5:D5"/>
    <mergeCell ref="A6:D6"/>
    <mergeCell ref="A8:A9"/>
    <mergeCell ref="B8:B9"/>
    <mergeCell ref="B115:D115"/>
    <mergeCell ref="C8:C9"/>
    <mergeCell ref="D8:D9"/>
    <mergeCell ref="B11:C11"/>
    <mergeCell ref="B33:D33"/>
    <mergeCell ref="B56:D56"/>
  </mergeCells>
  <printOptions/>
  <pageMargins left="0.7874015748031497" right="0.1968503937007874" top="0.984251968503937" bottom="0.3937007874015748" header="0.31496062992125984" footer="0"/>
  <pageSetup orientation="portrait" paperSize="9" scale="80" r:id="rId1"/>
  <headerFooter>
    <oddFooter>&amp;CPage &amp;P of &amp;N</oddFooter>
  </headerFooter>
</worksheet>
</file>

<file path=xl/worksheets/sheet7.xml><?xml version="1.0" encoding="utf-8"?>
<worksheet xmlns="http://schemas.openxmlformats.org/spreadsheetml/2006/main" xmlns:r="http://schemas.openxmlformats.org/officeDocument/2006/relationships">
  <dimension ref="A1:E135"/>
  <sheetViews>
    <sheetView zoomScalePageLayoutView="0" workbookViewId="0" topLeftCell="A1">
      <selection activeCell="A5" sqref="A5:IV5"/>
    </sheetView>
  </sheetViews>
  <sheetFormatPr defaultColWidth="9.140625" defaultRowHeight="15"/>
  <cols>
    <col min="1" max="1" width="7.140625" style="0" customWidth="1"/>
    <col min="2" max="2" width="37.8515625" style="0" customWidth="1"/>
    <col min="3" max="3" width="21.7109375" style="0" customWidth="1"/>
    <col min="4" max="4" width="22.8515625" style="0" customWidth="1"/>
  </cols>
  <sheetData>
    <row r="1" spans="1:4" ht="15">
      <c r="A1" s="493" t="s">
        <v>1354</v>
      </c>
      <c r="B1" s="493"/>
      <c r="C1" s="493"/>
      <c r="D1" s="493"/>
    </row>
    <row r="2" spans="1:4" ht="15">
      <c r="A2" s="493"/>
      <c r="B2" s="493"/>
      <c r="C2" s="493"/>
      <c r="D2" s="493"/>
    </row>
    <row r="3" spans="1:4" ht="15">
      <c r="A3" s="494" t="s">
        <v>1270</v>
      </c>
      <c r="B3" s="494"/>
      <c r="C3" s="494"/>
      <c r="D3" s="494"/>
    </row>
    <row r="4" spans="1:4" ht="15">
      <c r="A4" s="494"/>
      <c r="B4" s="494"/>
      <c r="C4" s="494"/>
      <c r="D4" s="494"/>
    </row>
    <row r="5" spans="1:4" ht="35.25" customHeight="1">
      <c r="A5" s="486" t="s">
        <v>1293</v>
      </c>
      <c r="B5" s="486"/>
      <c r="C5" s="486"/>
      <c r="D5" s="486"/>
    </row>
    <row r="6" spans="1:4" ht="15">
      <c r="A6" s="487" t="s">
        <v>1292</v>
      </c>
      <c r="B6" s="487"/>
      <c r="C6" s="487"/>
      <c r="D6" s="487"/>
    </row>
    <row r="7" spans="1:4" ht="15">
      <c r="A7" s="8"/>
      <c r="B7" s="8"/>
      <c r="C7" s="8"/>
      <c r="D7" s="8"/>
    </row>
    <row r="8" spans="1:4" ht="15">
      <c r="A8" s="8"/>
      <c r="B8" s="8"/>
      <c r="C8" s="8"/>
      <c r="D8" s="8"/>
    </row>
    <row r="9" spans="1:4" ht="15">
      <c r="A9" s="1" t="s">
        <v>1258</v>
      </c>
      <c r="B9" s="6"/>
      <c r="C9" s="6"/>
      <c r="D9" s="6"/>
    </row>
    <row r="10" spans="1:5" ht="38.25" customHeight="1">
      <c r="A10" s="496" t="s">
        <v>0</v>
      </c>
      <c r="B10" s="516" t="s">
        <v>1</v>
      </c>
      <c r="C10" s="496" t="s">
        <v>53</v>
      </c>
      <c r="D10" s="496" t="s">
        <v>54</v>
      </c>
      <c r="E10" s="12"/>
    </row>
    <row r="11" spans="1:5" ht="12.75" customHeight="1">
      <c r="A11" s="497"/>
      <c r="B11" s="517"/>
      <c r="C11" s="497"/>
      <c r="D11" s="497"/>
      <c r="E11" s="12"/>
    </row>
    <row r="12" spans="1:5" ht="15">
      <c r="A12" s="166">
        <v>1</v>
      </c>
      <c r="B12" s="323">
        <v>2</v>
      </c>
      <c r="C12" s="9">
        <v>3</v>
      </c>
      <c r="D12" s="9">
        <v>4</v>
      </c>
      <c r="E12" s="12"/>
    </row>
    <row r="13" spans="1:5" ht="15">
      <c r="A13" s="329">
        <v>1</v>
      </c>
      <c r="B13" s="324" t="s">
        <v>442</v>
      </c>
      <c r="C13" s="318"/>
      <c r="D13" s="319"/>
      <c r="E13" s="12"/>
    </row>
    <row r="14" spans="1:5" ht="58.5" customHeight="1">
      <c r="A14" s="330" t="s">
        <v>56</v>
      </c>
      <c r="B14" s="317" t="s">
        <v>443</v>
      </c>
      <c r="C14" s="191" t="s">
        <v>48</v>
      </c>
      <c r="D14" s="191">
        <v>9</v>
      </c>
      <c r="E14" s="12"/>
    </row>
    <row r="15" spans="1:5" ht="38.25">
      <c r="A15" s="330" t="s">
        <v>58</v>
      </c>
      <c r="B15" s="72" t="s">
        <v>1294</v>
      </c>
      <c r="C15" s="73" t="s">
        <v>48</v>
      </c>
      <c r="D15" s="73">
        <v>3</v>
      </c>
      <c r="E15" s="12"/>
    </row>
    <row r="16" spans="1:5" ht="38.25">
      <c r="A16" s="331" t="s">
        <v>60</v>
      </c>
      <c r="B16" s="72" t="s">
        <v>444</v>
      </c>
      <c r="C16" s="73" t="s">
        <v>48</v>
      </c>
      <c r="D16" s="73">
        <v>3</v>
      </c>
      <c r="E16" s="12"/>
    </row>
    <row r="17" spans="1:5" ht="63.75">
      <c r="A17" s="331" t="s">
        <v>62</v>
      </c>
      <c r="B17" s="72" t="s">
        <v>445</v>
      </c>
      <c r="C17" s="73" t="s">
        <v>48</v>
      </c>
      <c r="D17" s="69">
        <v>9</v>
      </c>
      <c r="E17" s="12"/>
    </row>
    <row r="18" spans="1:5" ht="63.75">
      <c r="A18" s="331" t="s">
        <v>64</v>
      </c>
      <c r="B18" s="72" t="s">
        <v>446</v>
      </c>
      <c r="C18" s="73" t="s">
        <v>48</v>
      </c>
      <c r="D18" s="73">
        <v>1</v>
      </c>
      <c r="E18" s="12"/>
    </row>
    <row r="19" spans="1:5" ht="25.5">
      <c r="A19" s="331" t="s">
        <v>66</v>
      </c>
      <c r="B19" s="72" t="s">
        <v>447</v>
      </c>
      <c r="C19" s="73" t="s">
        <v>48</v>
      </c>
      <c r="D19" s="73">
        <v>1</v>
      </c>
      <c r="E19" s="12"/>
    </row>
    <row r="20" spans="1:5" ht="51">
      <c r="A20" s="331" t="s">
        <v>68</v>
      </c>
      <c r="B20" s="72" t="s">
        <v>448</v>
      </c>
      <c r="C20" s="73" t="s">
        <v>48</v>
      </c>
      <c r="D20" s="73">
        <v>1</v>
      </c>
      <c r="E20" s="12"/>
    </row>
    <row r="21" spans="1:5" ht="23.25" customHeight="1">
      <c r="A21" s="331" t="s">
        <v>70</v>
      </c>
      <c r="B21" s="72" t="s">
        <v>596</v>
      </c>
      <c r="C21" s="73" t="s">
        <v>48</v>
      </c>
      <c r="D21" s="73">
        <v>1</v>
      </c>
      <c r="E21" s="12"/>
    </row>
    <row r="22" spans="1:5" ht="51">
      <c r="A22" s="331" t="s">
        <v>71</v>
      </c>
      <c r="B22" s="72" t="s">
        <v>597</v>
      </c>
      <c r="C22" s="73" t="s">
        <v>48</v>
      </c>
      <c r="D22" s="73">
        <v>9</v>
      </c>
      <c r="E22" s="12"/>
    </row>
    <row r="23" spans="1:5" ht="63.75">
      <c r="A23" s="331" t="s">
        <v>73</v>
      </c>
      <c r="B23" s="72" t="s">
        <v>598</v>
      </c>
      <c r="C23" s="73" t="s">
        <v>595</v>
      </c>
      <c r="D23" s="73">
        <v>2</v>
      </c>
      <c r="E23" s="12"/>
    </row>
    <row r="24" spans="1:5" ht="51">
      <c r="A24" s="331" t="s">
        <v>75</v>
      </c>
      <c r="B24" s="72" t="s">
        <v>599</v>
      </c>
      <c r="C24" s="73" t="s">
        <v>595</v>
      </c>
      <c r="D24" s="73">
        <v>1</v>
      </c>
      <c r="E24" s="12"/>
    </row>
    <row r="25" spans="1:5" ht="38.25">
      <c r="A25" s="331" t="s">
        <v>77</v>
      </c>
      <c r="B25" s="72" t="s">
        <v>600</v>
      </c>
      <c r="C25" s="73" t="s">
        <v>595</v>
      </c>
      <c r="D25" s="73">
        <v>3</v>
      </c>
      <c r="E25" s="12"/>
    </row>
    <row r="26" spans="1:5" ht="51">
      <c r="A26" s="331" t="s">
        <v>78</v>
      </c>
      <c r="B26" s="72" t="s">
        <v>601</v>
      </c>
      <c r="C26" s="73" t="s">
        <v>48</v>
      </c>
      <c r="D26" s="73">
        <v>24</v>
      </c>
      <c r="E26" s="12"/>
    </row>
    <row r="27" spans="1:5" ht="51">
      <c r="A27" s="331" t="s">
        <v>80</v>
      </c>
      <c r="B27" s="72" t="s">
        <v>602</v>
      </c>
      <c r="C27" s="73" t="s">
        <v>48</v>
      </c>
      <c r="D27" s="73">
        <v>2</v>
      </c>
      <c r="E27" s="12"/>
    </row>
    <row r="28" spans="1:5" ht="38.25">
      <c r="A28" s="331" t="s">
        <v>82</v>
      </c>
      <c r="B28" s="72" t="s">
        <v>603</v>
      </c>
      <c r="C28" s="73" t="s">
        <v>48</v>
      </c>
      <c r="D28" s="73">
        <v>19</v>
      </c>
      <c r="E28" s="12"/>
    </row>
    <row r="29" spans="1:5" ht="63.75">
      <c r="A29" s="331" t="s">
        <v>84</v>
      </c>
      <c r="B29" s="72" t="s">
        <v>604</v>
      </c>
      <c r="C29" s="73" t="s">
        <v>48</v>
      </c>
      <c r="D29" s="73">
        <v>8</v>
      </c>
      <c r="E29" s="12"/>
    </row>
    <row r="30" spans="1:5" ht="76.5">
      <c r="A30" s="331" t="s">
        <v>86</v>
      </c>
      <c r="B30" s="72" t="s">
        <v>449</v>
      </c>
      <c r="C30" s="73" t="s">
        <v>48</v>
      </c>
      <c r="D30" s="73">
        <v>1</v>
      </c>
      <c r="E30" s="12"/>
    </row>
    <row r="31" spans="1:5" ht="25.5">
      <c r="A31" s="331" t="s">
        <v>88</v>
      </c>
      <c r="B31" s="72" t="s">
        <v>605</v>
      </c>
      <c r="C31" s="73" t="s">
        <v>48</v>
      </c>
      <c r="D31" s="73">
        <v>2</v>
      </c>
      <c r="E31" s="12"/>
    </row>
    <row r="32" spans="1:5" ht="25.5">
      <c r="A32" s="331" t="s">
        <v>90</v>
      </c>
      <c r="B32" s="72" t="s">
        <v>606</v>
      </c>
      <c r="C32" s="73" t="s">
        <v>48</v>
      </c>
      <c r="D32" s="73">
        <v>6</v>
      </c>
      <c r="E32" s="12"/>
    </row>
    <row r="33" spans="1:5" ht="54.75" customHeight="1">
      <c r="A33" s="331" t="s">
        <v>92</v>
      </c>
      <c r="B33" s="72" t="s">
        <v>607</v>
      </c>
      <c r="C33" s="73" t="s">
        <v>48</v>
      </c>
      <c r="D33" s="73">
        <v>1</v>
      </c>
      <c r="E33" s="12"/>
    </row>
    <row r="34" spans="1:5" ht="63.75">
      <c r="A34" s="331" t="s">
        <v>94</v>
      </c>
      <c r="B34" s="72" t="s">
        <v>608</v>
      </c>
      <c r="C34" s="73" t="s">
        <v>48</v>
      </c>
      <c r="D34" s="73">
        <v>5</v>
      </c>
      <c r="E34" s="12"/>
    </row>
    <row r="35" spans="1:5" ht="63.75">
      <c r="A35" s="331" t="s">
        <v>96</v>
      </c>
      <c r="B35" s="72" t="s">
        <v>609</v>
      </c>
      <c r="C35" s="73" t="s">
        <v>48</v>
      </c>
      <c r="D35" s="73">
        <v>2</v>
      </c>
      <c r="E35" s="12"/>
    </row>
    <row r="36" spans="1:5" ht="51">
      <c r="A36" s="331" t="s">
        <v>98</v>
      </c>
      <c r="B36" s="72" t="s">
        <v>450</v>
      </c>
      <c r="C36" s="73" t="s">
        <v>48</v>
      </c>
      <c r="D36" s="73">
        <v>2</v>
      </c>
      <c r="E36" s="12"/>
    </row>
    <row r="37" spans="1:5" ht="38.25">
      <c r="A37" s="331" t="s">
        <v>1085</v>
      </c>
      <c r="B37" s="108" t="s">
        <v>1087</v>
      </c>
      <c r="C37" s="69" t="s">
        <v>48</v>
      </c>
      <c r="D37" s="69">
        <v>2</v>
      </c>
      <c r="E37" s="12"/>
    </row>
    <row r="38" spans="1:5" ht="38.25">
      <c r="A38" s="331" t="s">
        <v>102</v>
      </c>
      <c r="B38" s="108" t="s">
        <v>1089</v>
      </c>
      <c r="C38" s="69" t="s">
        <v>48</v>
      </c>
      <c r="D38" s="69">
        <v>3</v>
      </c>
      <c r="E38" s="12"/>
    </row>
    <row r="39" spans="1:5" ht="51">
      <c r="A39" s="331" t="s">
        <v>104</v>
      </c>
      <c r="B39" s="72" t="s">
        <v>1088</v>
      </c>
      <c r="C39" s="73" t="s">
        <v>48</v>
      </c>
      <c r="D39" s="73">
        <v>1</v>
      </c>
      <c r="E39" s="12"/>
    </row>
    <row r="40" spans="1:5" ht="89.25">
      <c r="A40" s="331" t="s">
        <v>106</v>
      </c>
      <c r="B40" s="72" t="s">
        <v>610</v>
      </c>
      <c r="C40" s="73" t="s">
        <v>48</v>
      </c>
      <c r="D40" s="73">
        <v>1</v>
      </c>
      <c r="E40" s="12"/>
    </row>
    <row r="41" spans="1:5" ht="38.25">
      <c r="A41" s="331" t="s">
        <v>110</v>
      </c>
      <c r="B41" s="108" t="s">
        <v>1086</v>
      </c>
      <c r="C41" s="69" t="s">
        <v>505</v>
      </c>
      <c r="D41" s="69">
        <v>9</v>
      </c>
      <c r="E41" s="12"/>
    </row>
    <row r="42" spans="1:5" ht="30" customHeight="1">
      <c r="A42" s="190" t="s">
        <v>166</v>
      </c>
      <c r="B42" s="518" t="s">
        <v>1317</v>
      </c>
      <c r="C42" s="518"/>
      <c r="D42" s="519"/>
      <c r="E42" s="12"/>
    </row>
    <row r="43" spans="1:5" ht="15">
      <c r="A43" s="331" t="s">
        <v>130</v>
      </c>
      <c r="B43" s="72" t="s">
        <v>611</v>
      </c>
      <c r="C43" s="73" t="s">
        <v>48</v>
      </c>
      <c r="D43" s="73">
        <v>97</v>
      </c>
      <c r="E43" s="12"/>
    </row>
    <row r="44" spans="1:5" ht="15">
      <c r="A44" s="331" t="s">
        <v>167</v>
      </c>
      <c r="B44" s="72" t="s">
        <v>612</v>
      </c>
      <c r="C44" s="73" t="s">
        <v>48</v>
      </c>
      <c r="D44" s="73">
        <v>85</v>
      </c>
      <c r="E44" s="12"/>
    </row>
    <row r="45" spans="1:5" ht="25.5">
      <c r="A45" s="331" t="s">
        <v>168</v>
      </c>
      <c r="B45" s="72" t="s">
        <v>613</v>
      </c>
      <c r="C45" s="73" t="s">
        <v>48</v>
      </c>
      <c r="D45" s="73">
        <v>39</v>
      </c>
      <c r="E45" s="12"/>
    </row>
    <row r="46" spans="1:5" ht="15">
      <c r="A46" s="331" t="s">
        <v>169</v>
      </c>
      <c r="B46" s="108" t="s">
        <v>1090</v>
      </c>
      <c r="C46" s="107" t="s">
        <v>1091</v>
      </c>
      <c r="D46" s="107">
        <v>73</v>
      </c>
      <c r="E46" s="12"/>
    </row>
    <row r="47" spans="1:5" ht="15">
      <c r="A47" s="331" t="s">
        <v>342</v>
      </c>
      <c r="B47" s="72" t="s">
        <v>614</v>
      </c>
      <c r="C47" s="73" t="s">
        <v>48</v>
      </c>
      <c r="D47" s="73">
        <v>1</v>
      </c>
      <c r="E47" s="12"/>
    </row>
    <row r="48" spans="1:5" ht="25.5" customHeight="1">
      <c r="A48" s="190" t="s">
        <v>452</v>
      </c>
      <c r="B48" s="514" t="s">
        <v>451</v>
      </c>
      <c r="C48" s="514"/>
      <c r="D48" s="515"/>
      <c r="E48" s="12"/>
    </row>
    <row r="49" spans="1:5" ht="25.5">
      <c r="A49" s="330" t="s">
        <v>174</v>
      </c>
      <c r="B49" s="317" t="s">
        <v>615</v>
      </c>
      <c r="C49" s="191" t="s">
        <v>49</v>
      </c>
      <c r="D49" s="191">
        <v>20</v>
      </c>
      <c r="E49" s="12"/>
    </row>
    <row r="50" spans="1:5" ht="25.5">
      <c r="A50" s="331" t="s">
        <v>175</v>
      </c>
      <c r="B50" s="72" t="s">
        <v>616</v>
      </c>
      <c r="C50" s="73" t="s">
        <v>49</v>
      </c>
      <c r="D50" s="73">
        <v>75</v>
      </c>
      <c r="E50" s="12"/>
    </row>
    <row r="51" spans="1:5" ht="25.5">
      <c r="A51" s="331" t="s">
        <v>176</v>
      </c>
      <c r="B51" s="72" t="s">
        <v>617</v>
      </c>
      <c r="C51" s="73" t="s">
        <v>49</v>
      </c>
      <c r="D51" s="73">
        <v>55</v>
      </c>
      <c r="E51" s="12"/>
    </row>
    <row r="52" spans="1:5" ht="25.5">
      <c r="A52" s="331" t="s">
        <v>177</v>
      </c>
      <c r="B52" s="72" t="s">
        <v>618</v>
      </c>
      <c r="C52" s="73" t="s">
        <v>49</v>
      </c>
      <c r="D52" s="73">
        <v>70</v>
      </c>
      <c r="E52" s="12"/>
    </row>
    <row r="53" spans="1:5" ht="25.5">
      <c r="A53" s="331" t="s">
        <v>178</v>
      </c>
      <c r="B53" s="72" t="s">
        <v>619</v>
      </c>
      <c r="C53" s="73" t="s">
        <v>49</v>
      </c>
      <c r="D53" s="73">
        <v>57</v>
      </c>
      <c r="E53" s="12"/>
    </row>
    <row r="54" spans="1:5" ht="51">
      <c r="A54" s="331" t="s">
        <v>179</v>
      </c>
      <c r="B54" s="72" t="s">
        <v>692</v>
      </c>
      <c r="C54" s="73" t="s">
        <v>49</v>
      </c>
      <c r="D54" s="73">
        <v>20</v>
      </c>
      <c r="E54" s="12"/>
    </row>
    <row r="55" spans="1:5" ht="38.25">
      <c r="A55" s="331" t="s">
        <v>180</v>
      </c>
      <c r="B55" s="72" t="s">
        <v>620</v>
      </c>
      <c r="C55" s="73" t="s">
        <v>49</v>
      </c>
      <c r="D55" s="73">
        <v>75</v>
      </c>
      <c r="E55" s="12"/>
    </row>
    <row r="56" spans="1:5" ht="38.25">
      <c r="A56" s="331" t="s">
        <v>181</v>
      </c>
      <c r="B56" s="72" t="s">
        <v>621</v>
      </c>
      <c r="C56" s="73" t="s">
        <v>49</v>
      </c>
      <c r="D56" s="73">
        <v>55</v>
      </c>
      <c r="E56" s="12"/>
    </row>
    <row r="57" spans="1:5" ht="38.25">
      <c r="A57" s="331" t="s">
        <v>182</v>
      </c>
      <c r="B57" s="72" t="s">
        <v>622</v>
      </c>
      <c r="C57" s="73" t="s">
        <v>49</v>
      </c>
      <c r="D57" s="73">
        <v>62</v>
      </c>
      <c r="E57" s="12"/>
    </row>
    <row r="58" spans="1:5" ht="38.25">
      <c r="A58" s="331" t="s">
        <v>183</v>
      </c>
      <c r="B58" s="72" t="s">
        <v>623</v>
      </c>
      <c r="C58" s="73" t="s">
        <v>49</v>
      </c>
      <c r="D58" s="73">
        <v>45</v>
      </c>
      <c r="E58" s="12"/>
    </row>
    <row r="59" spans="1:5" ht="25.5">
      <c r="A59" s="331" t="s">
        <v>184</v>
      </c>
      <c r="B59" s="72" t="s">
        <v>453</v>
      </c>
      <c r="C59" s="73" t="s">
        <v>48</v>
      </c>
      <c r="D59" s="73">
        <v>1</v>
      </c>
      <c r="E59" s="12"/>
    </row>
    <row r="60" spans="1:5" ht="15">
      <c r="A60" s="331" t="s">
        <v>185</v>
      </c>
      <c r="B60" s="72" t="s">
        <v>454</v>
      </c>
      <c r="C60" s="73" t="s">
        <v>52</v>
      </c>
      <c r="D60" s="73">
        <v>1</v>
      </c>
      <c r="E60" s="12"/>
    </row>
    <row r="61" spans="1:5" ht="25.5">
      <c r="A61" s="331" t="s">
        <v>186</v>
      </c>
      <c r="B61" s="72" t="s">
        <v>455</v>
      </c>
      <c r="C61" s="73" t="s">
        <v>49</v>
      </c>
      <c r="D61" s="73">
        <v>138.5</v>
      </c>
      <c r="E61" s="12"/>
    </row>
    <row r="62" spans="1:5" ht="15">
      <c r="A62" s="331" t="s">
        <v>187</v>
      </c>
      <c r="B62" s="72" t="s">
        <v>693</v>
      </c>
      <c r="C62" s="73" t="s">
        <v>52</v>
      </c>
      <c r="D62" s="73">
        <v>8</v>
      </c>
      <c r="E62" s="12"/>
    </row>
    <row r="63" spans="1:5" ht="15">
      <c r="A63" s="331" t="s">
        <v>188</v>
      </c>
      <c r="B63" s="72" t="s">
        <v>456</v>
      </c>
      <c r="C63" s="73" t="s">
        <v>52</v>
      </c>
      <c r="D63" s="73">
        <v>1</v>
      </c>
      <c r="E63" s="12"/>
    </row>
    <row r="64" spans="1:5" ht="15">
      <c r="A64" s="331" t="s">
        <v>189</v>
      </c>
      <c r="B64" s="72" t="s">
        <v>457</v>
      </c>
      <c r="C64" s="73" t="s">
        <v>52</v>
      </c>
      <c r="D64" s="73">
        <v>6</v>
      </c>
      <c r="E64" s="12"/>
    </row>
    <row r="65" spans="1:5" ht="15">
      <c r="A65" s="331" t="s">
        <v>190</v>
      </c>
      <c r="B65" s="72" t="s">
        <v>458</v>
      </c>
      <c r="C65" s="73" t="s">
        <v>52</v>
      </c>
      <c r="D65" s="73">
        <v>10</v>
      </c>
      <c r="E65" s="12"/>
    </row>
    <row r="66" spans="1:5" ht="15">
      <c r="A66" s="331" t="s">
        <v>191</v>
      </c>
      <c r="B66" s="72" t="s">
        <v>459</v>
      </c>
      <c r="C66" s="73" t="s">
        <v>52</v>
      </c>
      <c r="D66" s="73">
        <v>9</v>
      </c>
      <c r="E66" s="12"/>
    </row>
    <row r="67" spans="1:5" ht="15">
      <c r="A67" s="331" t="s">
        <v>192</v>
      </c>
      <c r="B67" s="72" t="s">
        <v>460</v>
      </c>
      <c r="C67" s="73" t="s">
        <v>52</v>
      </c>
      <c r="D67" s="73">
        <v>1</v>
      </c>
      <c r="E67" s="12"/>
    </row>
    <row r="68" spans="1:5" ht="38.25">
      <c r="A68" s="331" t="s">
        <v>193</v>
      </c>
      <c r="B68" s="72" t="s">
        <v>624</v>
      </c>
      <c r="C68" s="73" t="s">
        <v>52</v>
      </c>
      <c r="D68" s="73">
        <v>2</v>
      </c>
      <c r="E68" s="12"/>
    </row>
    <row r="69" spans="1:5" ht="38.25">
      <c r="A69" s="331" t="s">
        <v>194</v>
      </c>
      <c r="B69" s="72" t="s">
        <v>625</v>
      </c>
      <c r="C69" s="73" t="s">
        <v>52</v>
      </c>
      <c r="D69" s="73">
        <v>9</v>
      </c>
      <c r="E69" s="12"/>
    </row>
    <row r="70" spans="1:5" ht="38.25">
      <c r="A70" s="331" t="s">
        <v>195</v>
      </c>
      <c r="B70" s="72" t="s">
        <v>626</v>
      </c>
      <c r="C70" s="73" t="s">
        <v>52</v>
      </c>
      <c r="D70" s="73">
        <v>10</v>
      </c>
      <c r="E70" s="12"/>
    </row>
    <row r="71" spans="1:5" ht="38.25">
      <c r="A71" s="331" t="s">
        <v>196</v>
      </c>
      <c r="B71" s="72" t="s">
        <v>627</v>
      </c>
      <c r="C71" s="73" t="s">
        <v>52</v>
      </c>
      <c r="D71" s="73">
        <v>17</v>
      </c>
      <c r="E71" s="12"/>
    </row>
    <row r="72" spans="1:5" ht="38.25">
      <c r="A72" s="331" t="s">
        <v>197</v>
      </c>
      <c r="B72" s="72" t="s">
        <v>628</v>
      </c>
      <c r="C72" s="73" t="s">
        <v>52</v>
      </c>
      <c r="D72" s="73">
        <v>4</v>
      </c>
      <c r="E72" s="12"/>
    </row>
    <row r="73" spans="1:5" ht="25.5">
      <c r="A73" s="331" t="s">
        <v>198</v>
      </c>
      <c r="B73" s="72" t="s">
        <v>629</v>
      </c>
      <c r="C73" s="73" t="s">
        <v>52</v>
      </c>
      <c r="D73" s="73">
        <v>4</v>
      </c>
      <c r="E73" s="12"/>
    </row>
    <row r="74" spans="1:5" ht="15">
      <c r="A74" s="331" t="s">
        <v>199</v>
      </c>
      <c r="B74" s="72" t="s">
        <v>440</v>
      </c>
      <c r="C74" s="73" t="s">
        <v>52</v>
      </c>
      <c r="D74" s="73">
        <v>183</v>
      </c>
      <c r="E74" s="12"/>
    </row>
    <row r="75" spans="1:5" ht="15">
      <c r="A75" s="331" t="s">
        <v>200</v>
      </c>
      <c r="B75" s="72" t="s">
        <v>461</v>
      </c>
      <c r="C75" s="73" t="s">
        <v>52</v>
      </c>
      <c r="D75" s="73">
        <v>3</v>
      </c>
      <c r="E75" s="12"/>
    </row>
    <row r="76" spans="1:5" ht="15">
      <c r="A76" s="331" t="s">
        <v>201</v>
      </c>
      <c r="B76" s="72" t="s">
        <v>462</v>
      </c>
      <c r="C76" s="73" t="s">
        <v>52</v>
      </c>
      <c r="D76" s="73">
        <v>3</v>
      </c>
      <c r="E76" s="12"/>
    </row>
    <row r="77" spans="1:5" ht="15">
      <c r="A77" s="331" t="s">
        <v>202</v>
      </c>
      <c r="B77" s="72" t="s">
        <v>463</v>
      </c>
      <c r="C77" s="73" t="s">
        <v>52</v>
      </c>
      <c r="D77" s="73">
        <v>1</v>
      </c>
      <c r="E77" s="12"/>
    </row>
    <row r="78" spans="1:5" ht="15">
      <c r="A78" s="331" t="s">
        <v>203</v>
      </c>
      <c r="B78" s="72" t="s">
        <v>464</v>
      </c>
      <c r="C78" s="73" t="s">
        <v>52</v>
      </c>
      <c r="D78" s="73">
        <v>3</v>
      </c>
      <c r="E78" s="12"/>
    </row>
    <row r="79" spans="1:5" ht="15">
      <c r="A79" s="331" t="s">
        <v>204</v>
      </c>
      <c r="B79" s="325" t="s">
        <v>462</v>
      </c>
      <c r="C79" s="74" t="s">
        <v>52</v>
      </c>
      <c r="D79" s="74">
        <v>2</v>
      </c>
      <c r="E79" s="12"/>
    </row>
    <row r="80" spans="1:5" ht="15">
      <c r="A80" s="331" t="s">
        <v>205</v>
      </c>
      <c r="B80" s="326" t="s">
        <v>631</v>
      </c>
      <c r="C80" s="75" t="s">
        <v>52</v>
      </c>
      <c r="D80" s="74">
        <v>2</v>
      </c>
      <c r="E80" s="12"/>
    </row>
    <row r="81" spans="1:5" ht="25.5">
      <c r="A81" s="331" t="s">
        <v>206</v>
      </c>
      <c r="B81" s="72" t="s">
        <v>593</v>
      </c>
      <c r="C81" s="73" t="s">
        <v>432</v>
      </c>
      <c r="D81" s="73">
        <v>11.7</v>
      </c>
      <c r="E81" s="12"/>
    </row>
    <row r="82" spans="1:5" ht="15">
      <c r="A82" s="331" t="s">
        <v>207</v>
      </c>
      <c r="B82" s="72" t="s">
        <v>594</v>
      </c>
      <c r="C82" s="73" t="s">
        <v>134</v>
      </c>
      <c r="D82" s="85">
        <v>0.064</v>
      </c>
      <c r="E82" s="12"/>
    </row>
    <row r="83" spans="1:5" ht="15">
      <c r="A83" s="331" t="s">
        <v>208</v>
      </c>
      <c r="B83" s="72" t="s">
        <v>591</v>
      </c>
      <c r="C83" s="73" t="s">
        <v>48</v>
      </c>
      <c r="D83" s="73">
        <v>1</v>
      </c>
      <c r="E83" s="12"/>
    </row>
    <row r="84" spans="1:5" ht="15">
      <c r="A84" s="331" t="s">
        <v>209</v>
      </c>
      <c r="B84" s="72" t="s">
        <v>465</v>
      </c>
      <c r="C84" s="73" t="s">
        <v>48</v>
      </c>
      <c r="D84" s="73">
        <v>1</v>
      </c>
      <c r="E84" s="12"/>
    </row>
    <row r="85" spans="1:5" ht="25.5">
      <c r="A85" s="331" t="s">
        <v>210</v>
      </c>
      <c r="B85" s="72" t="s">
        <v>455</v>
      </c>
      <c r="C85" s="73" t="s">
        <v>49</v>
      </c>
      <c r="D85" s="73">
        <v>70</v>
      </c>
      <c r="E85" s="12"/>
    </row>
    <row r="86" spans="1:5" ht="15">
      <c r="A86" s="190" t="s">
        <v>214</v>
      </c>
      <c r="B86" s="514" t="s">
        <v>469</v>
      </c>
      <c r="C86" s="514"/>
      <c r="D86" s="515"/>
      <c r="E86" s="12"/>
    </row>
    <row r="87" spans="1:5" ht="25.5">
      <c r="A87" s="330" t="s">
        <v>215</v>
      </c>
      <c r="B87" s="317" t="s">
        <v>617</v>
      </c>
      <c r="C87" s="191" t="s">
        <v>49</v>
      </c>
      <c r="D87" s="191">
        <v>1.5</v>
      </c>
      <c r="E87" s="12"/>
    </row>
    <row r="88" spans="1:5" ht="25.5">
      <c r="A88" s="331" t="s">
        <v>216</v>
      </c>
      <c r="B88" s="72" t="s">
        <v>618</v>
      </c>
      <c r="C88" s="73" t="s">
        <v>49</v>
      </c>
      <c r="D88" s="73">
        <v>9</v>
      </c>
      <c r="E88" s="12"/>
    </row>
    <row r="89" spans="1:5" ht="51">
      <c r="A89" s="331" t="s">
        <v>217</v>
      </c>
      <c r="B89" s="72" t="s">
        <v>695</v>
      </c>
      <c r="C89" s="73" t="s">
        <v>49</v>
      </c>
      <c r="D89" s="73">
        <v>1.5</v>
      </c>
      <c r="E89" s="12"/>
    </row>
    <row r="90" spans="1:5" ht="51">
      <c r="A90" s="331" t="s">
        <v>218</v>
      </c>
      <c r="B90" s="72" t="s">
        <v>696</v>
      </c>
      <c r="C90" s="73" t="s">
        <v>49</v>
      </c>
      <c r="D90" s="73">
        <v>9</v>
      </c>
      <c r="E90" s="12"/>
    </row>
    <row r="91" spans="1:5" ht="25.5">
      <c r="A91" s="331" t="s">
        <v>219</v>
      </c>
      <c r="B91" s="72" t="s">
        <v>470</v>
      </c>
      <c r="C91" s="73" t="s">
        <v>48</v>
      </c>
      <c r="D91" s="73">
        <v>1</v>
      </c>
      <c r="E91" s="12"/>
    </row>
    <row r="92" spans="1:5" ht="25.5">
      <c r="A92" s="331" t="s">
        <v>220</v>
      </c>
      <c r="B92" s="72" t="s">
        <v>471</v>
      </c>
      <c r="C92" s="73" t="s">
        <v>52</v>
      </c>
      <c r="D92" s="73">
        <v>1</v>
      </c>
      <c r="E92" s="12"/>
    </row>
    <row r="93" spans="1:5" ht="38.25">
      <c r="A93" s="331" t="s">
        <v>221</v>
      </c>
      <c r="B93" s="72" t="s">
        <v>626</v>
      </c>
      <c r="C93" s="73" t="s">
        <v>52</v>
      </c>
      <c r="D93" s="73">
        <v>1</v>
      </c>
      <c r="E93" s="12"/>
    </row>
    <row r="94" spans="1:5" ht="38.25">
      <c r="A94" s="331" t="s">
        <v>222</v>
      </c>
      <c r="B94" s="72" t="s">
        <v>627</v>
      </c>
      <c r="C94" s="73" t="s">
        <v>52</v>
      </c>
      <c r="D94" s="73">
        <v>2</v>
      </c>
      <c r="E94" s="12"/>
    </row>
    <row r="95" spans="1:5" ht="15">
      <c r="A95" s="331" t="s">
        <v>223</v>
      </c>
      <c r="B95" s="72" t="s">
        <v>440</v>
      </c>
      <c r="C95" s="73" t="s">
        <v>52</v>
      </c>
      <c r="D95" s="73">
        <v>8</v>
      </c>
      <c r="E95" s="12"/>
    </row>
    <row r="96" spans="1:5" ht="15">
      <c r="A96" s="331" t="s">
        <v>224</v>
      </c>
      <c r="B96" s="72" t="s">
        <v>465</v>
      </c>
      <c r="C96" s="73" t="s">
        <v>48</v>
      </c>
      <c r="D96" s="73">
        <v>1</v>
      </c>
      <c r="E96" s="12"/>
    </row>
    <row r="97" spans="1:5" ht="15">
      <c r="A97" s="331" t="s">
        <v>380</v>
      </c>
      <c r="B97" s="72" t="s">
        <v>591</v>
      </c>
      <c r="C97" s="73" t="s">
        <v>48</v>
      </c>
      <c r="D97" s="73">
        <v>1</v>
      </c>
      <c r="E97" s="12"/>
    </row>
    <row r="98" spans="1:5" ht="25.5">
      <c r="A98" s="332" t="s">
        <v>381</v>
      </c>
      <c r="B98" s="72" t="s">
        <v>632</v>
      </c>
      <c r="C98" s="73" t="s">
        <v>52</v>
      </c>
      <c r="D98" s="73">
        <v>2</v>
      </c>
      <c r="E98" s="12"/>
    </row>
    <row r="99" spans="1:5" ht="25.5" customHeight="1">
      <c r="A99" s="333" t="s">
        <v>225</v>
      </c>
      <c r="B99" s="514" t="s">
        <v>1106</v>
      </c>
      <c r="C99" s="514"/>
      <c r="D99" s="515"/>
      <c r="E99" s="12"/>
    </row>
    <row r="100" spans="1:5" ht="25.5">
      <c r="A100" s="330" t="s">
        <v>226</v>
      </c>
      <c r="B100" s="317" t="s">
        <v>616</v>
      </c>
      <c r="C100" s="191" t="s">
        <v>49</v>
      </c>
      <c r="D100" s="191">
        <v>35</v>
      </c>
      <c r="E100" s="12"/>
    </row>
    <row r="101" spans="1:5" ht="25.5">
      <c r="A101" s="331" t="s">
        <v>227</v>
      </c>
      <c r="B101" s="72" t="s">
        <v>617</v>
      </c>
      <c r="C101" s="73" t="s">
        <v>49</v>
      </c>
      <c r="D101" s="73">
        <v>90</v>
      </c>
      <c r="E101" s="12"/>
    </row>
    <row r="102" spans="1:5" ht="25.5">
      <c r="A102" s="331" t="s">
        <v>228</v>
      </c>
      <c r="B102" s="72" t="s">
        <v>618</v>
      </c>
      <c r="C102" s="73" t="s">
        <v>49</v>
      </c>
      <c r="D102" s="73">
        <v>119</v>
      </c>
      <c r="E102" s="12"/>
    </row>
    <row r="103" spans="1:5" ht="25.5">
      <c r="A103" s="331" t="s">
        <v>229</v>
      </c>
      <c r="B103" s="72" t="s">
        <v>619</v>
      </c>
      <c r="C103" s="73" t="s">
        <v>49</v>
      </c>
      <c r="D103" s="73">
        <v>125</v>
      </c>
      <c r="E103" s="12"/>
    </row>
    <row r="104" spans="1:5" ht="51">
      <c r="A104" s="331" t="s">
        <v>230</v>
      </c>
      <c r="B104" s="72" t="s">
        <v>694</v>
      </c>
      <c r="C104" s="73" t="s">
        <v>49</v>
      </c>
      <c r="D104" s="73">
        <v>35</v>
      </c>
      <c r="E104" s="12"/>
    </row>
    <row r="105" spans="1:5" ht="51">
      <c r="A105" s="331" t="s">
        <v>231</v>
      </c>
      <c r="B105" s="72" t="s">
        <v>695</v>
      </c>
      <c r="C105" s="73" t="s">
        <v>49</v>
      </c>
      <c r="D105" s="73">
        <v>90</v>
      </c>
      <c r="E105" s="12"/>
    </row>
    <row r="106" spans="1:5" ht="51">
      <c r="A106" s="331" t="s">
        <v>232</v>
      </c>
      <c r="B106" s="72" t="s">
        <v>696</v>
      </c>
      <c r="C106" s="73" t="s">
        <v>49</v>
      </c>
      <c r="D106" s="73">
        <v>112</v>
      </c>
      <c r="E106" s="12"/>
    </row>
    <row r="107" spans="1:5" ht="51">
      <c r="A107" s="331" t="s">
        <v>233</v>
      </c>
      <c r="B107" s="72" t="s">
        <v>697</v>
      </c>
      <c r="C107" s="73" t="s">
        <v>49</v>
      </c>
      <c r="D107" s="73">
        <v>108</v>
      </c>
      <c r="E107" s="12"/>
    </row>
    <row r="108" spans="1:5" ht="25.5">
      <c r="A108" s="331" t="s">
        <v>234</v>
      </c>
      <c r="B108" s="72" t="s">
        <v>466</v>
      </c>
      <c r="C108" s="73" t="s">
        <v>48</v>
      </c>
      <c r="D108" s="73">
        <v>1</v>
      </c>
      <c r="E108" s="12"/>
    </row>
    <row r="109" spans="1:5" ht="25.5">
      <c r="A109" s="331" t="s">
        <v>235</v>
      </c>
      <c r="B109" s="72" t="s">
        <v>455</v>
      </c>
      <c r="C109" s="73" t="s">
        <v>49</v>
      </c>
      <c r="D109" s="73">
        <v>184.5</v>
      </c>
      <c r="E109" s="12"/>
    </row>
    <row r="110" spans="1:5" ht="15">
      <c r="A110" s="331" t="s">
        <v>236</v>
      </c>
      <c r="B110" s="72" t="s">
        <v>693</v>
      </c>
      <c r="C110" s="73" t="s">
        <v>52</v>
      </c>
      <c r="D110" s="73">
        <v>9</v>
      </c>
      <c r="E110" s="12"/>
    </row>
    <row r="111" spans="1:5" ht="15">
      <c r="A111" s="331" t="s">
        <v>237</v>
      </c>
      <c r="B111" s="72" t="s">
        <v>457</v>
      </c>
      <c r="C111" s="73" t="s">
        <v>52</v>
      </c>
      <c r="D111" s="73">
        <v>2</v>
      </c>
      <c r="E111" s="12"/>
    </row>
    <row r="112" spans="1:5" ht="15">
      <c r="A112" s="331" t="s">
        <v>238</v>
      </c>
      <c r="B112" s="72" t="s">
        <v>458</v>
      </c>
      <c r="C112" s="73" t="s">
        <v>52</v>
      </c>
      <c r="D112" s="73">
        <v>10</v>
      </c>
      <c r="E112" s="12"/>
    </row>
    <row r="113" spans="1:5" ht="15">
      <c r="A113" s="331" t="s">
        <v>239</v>
      </c>
      <c r="B113" s="72" t="s">
        <v>459</v>
      </c>
      <c r="C113" s="73" t="s">
        <v>52</v>
      </c>
      <c r="D113" s="73">
        <v>9</v>
      </c>
      <c r="E113" s="12"/>
    </row>
    <row r="114" spans="1:5" ht="38.25">
      <c r="A114" s="331" t="s">
        <v>240</v>
      </c>
      <c r="B114" s="72" t="s">
        <v>625</v>
      </c>
      <c r="C114" s="73" t="s">
        <v>52</v>
      </c>
      <c r="D114" s="73">
        <v>2</v>
      </c>
      <c r="E114" s="12"/>
    </row>
    <row r="115" spans="1:5" ht="38.25">
      <c r="A115" s="331" t="s">
        <v>241</v>
      </c>
      <c r="B115" s="72" t="s">
        <v>626</v>
      </c>
      <c r="C115" s="73" t="s">
        <v>52</v>
      </c>
      <c r="D115" s="73">
        <v>11</v>
      </c>
      <c r="E115" s="12"/>
    </row>
    <row r="116" spans="1:5" ht="38.25">
      <c r="A116" s="331" t="s">
        <v>253</v>
      </c>
      <c r="B116" s="72" t="s">
        <v>627</v>
      </c>
      <c r="C116" s="73" t="s">
        <v>52</v>
      </c>
      <c r="D116" s="73">
        <v>16</v>
      </c>
      <c r="E116" s="12"/>
    </row>
    <row r="117" spans="1:5" ht="38.25">
      <c r="A117" s="331" t="s">
        <v>242</v>
      </c>
      <c r="B117" s="72" t="s">
        <v>628</v>
      </c>
      <c r="C117" s="73" t="s">
        <v>52</v>
      </c>
      <c r="D117" s="73">
        <v>17</v>
      </c>
      <c r="E117" s="12"/>
    </row>
    <row r="118" spans="1:5" ht="15">
      <c r="A118" s="194" t="s">
        <v>243</v>
      </c>
      <c r="B118" s="72" t="s">
        <v>630</v>
      </c>
      <c r="C118" s="73" t="s">
        <v>52</v>
      </c>
      <c r="D118" s="73">
        <v>3</v>
      </c>
      <c r="E118" s="12"/>
    </row>
    <row r="119" spans="1:5" ht="15">
      <c r="A119" s="194" t="s">
        <v>244</v>
      </c>
      <c r="B119" s="72" t="s">
        <v>467</v>
      </c>
      <c r="C119" s="73" t="s">
        <v>52</v>
      </c>
      <c r="D119" s="73">
        <v>3</v>
      </c>
      <c r="E119" s="12"/>
    </row>
    <row r="120" spans="1:5" ht="15">
      <c r="A120" s="194" t="s">
        <v>245</v>
      </c>
      <c r="B120" s="72" t="s">
        <v>468</v>
      </c>
      <c r="C120" s="73" t="s">
        <v>52</v>
      </c>
      <c r="D120" s="73">
        <v>1</v>
      </c>
      <c r="E120" s="12"/>
    </row>
    <row r="121" spans="1:5" ht="15">
      <c r="A121" s="194" t="s">
        <v>246</v>
      </c>
      <c r="B121" s="72" t="s">
        <v>1092</v>
      </c>
      <c r="C121" s="73" t="s">
        <v>52</v>
      </c>
      <c r="D121" s="73">
        <v>1</v>
      </c>
      <c r="E121" s="12"/>
    </row>
    <row r="122" spans="1:5" ht="25.5">
      <c r="A122" s="194" t="s">
        <v>1096</v>
      </c>
      <c r="B122" s="327" t="s">
        <v>1093</v>
      </c>
      <c r="C122" s="69" t="s">
        <v>52</v>
      </c>
      <c r="D122" s="192">
        <v>2</v>
      </c>
      <c r="E122" s="12"/>
    </row>
    <row r="123" spans="1:5" ht="30.75" customHeight="1">
      <c r="A123" s="194" t="s">
        <v>1097</v>
      </c>
      <c r="B123" s="327" t="s">
        <v>1094</v>
      </c>
      <c r="C123" s="69" t="s">
        <v>52</v>
      </c>
      <c r="D123" s="192">
        <v>2</v>
      </c>
      <c r="E123" s="12"/>
    </row>
    <row r="124" spans="1:5" ht="15">
      <c r="A124" s="194" t="s">
        <v>1098</v>
      </c>
      <c r="B124" s="317" t="s">
        <v>440</v>
      </c>
      <c r="C124" s="191" t="s">
        <v>52</v>
      </c>
      <c r="D124" s="191">
        <v>25</v>
      </c>
      <c r="E124" s="12"/>
    </row>
    <row r="125" spans="1:5" ht="15">
      <c r="A125" s="194" t="s">
        <v>1099</v>
      </c>
      <c r="B125" s="72" t="s">
        <v>462</v>
      </c>
      <c r="C125" s="73" t="s">
        <v>52</v>
      </c>
      <c r="D125" s="73">
        <v>2</v>
      </c>
      <c r="E125" s="12"/>
    </row>
    <row r="126" spans="1:5" ht="15">
      <c r="A126" s="194" t="s">
        <v>1100</v>
      </c>
      <c r="B126" s="72" t="s">
        <v>1095</v>
      </c>
      <c r="C126" s="73" t="s">
        <v>52</v>
      </c>
      <c r="D126" s="73">
        <v>2</v>
      </c>
      <c r="E126" s="12"/>
    </row>
    <row r="127" spans="1:5" ht="25.5">
      <c r="A127" s="194" t="s">
        <v>1101</v>
      </c>
      <c r="B127" s="72" t="s">
        <v>593</v>
      </c>
      <c r="C127" s="73" t="s">
        <v>432</v>
      </c>
      <c r="D127" s="73">
        <v>8.56</v>
      </c>
      <c r="E127" s="12"/>
    </row>
    <row r="128" spans="1:5" ht="15">
      <c r="A128" s="194" t="s">
        <v>1102</v>
      </c>
      <c r="B128" s="72" t="s">
        <v>594</v>
      </c>
      <c r="C128" s="73" t="s">
        <v>134</v>
      </c>
      <c r="D128" s="73">
        <v>0.048</v>
      </c>
      <c r="E128" s="12"/>
    </row>
    <row r="129" spans="1:5" ht="15">
      <c r="A129" s="194" t="s">
        <v>1103</v>
      </c>
      <c r="B129" s="72" t="s">
        <v>591</v>
      </c>
      <c r="C129" s="73" t="s">
        <v>48</v>
      </c>
      <c r="D129" s="73">
        <v>1</v>
      </c>
      <c r="E129" s="12"/>
    </row>
    <row r="130" spans="1:5" ht="15">
      <c r="A130" s="194" t="s">
        <v>1104</v>
      </c>
      <c r="B130" s="72" t="s">
        <v>465</v>
      </c>
      <c r="C130" s="73" t="s">
        <v>48</v>
      </c>
      <c r="D130" s="73">
        <v>1</v>
      </c>
      <c r="E130" s="12"/>
    </row>
    <row r="131" spans="1:5" ht="25.5">
      <c r="A131" s="334" t="s">
        <v>1105</v>
      </c>
      <c r="B131" s="328" t="s">
        <v>455</v>
      </c>
      <c r="C131" s="73" t="s">
        <v>49</v>
      </c>
      <c r="D131" s="73">
        <v>60</v>
      </c>
      <c r="E131" s="12"/>
    </row>
    <row r="132" spans="1:5" ht="21" customHeight="1">
      <c r="A132" s="322" t="s">
        <v>472</v>
      </c>
      <c r="B132" s="512" t="s">
        <v>129</v>
      </c>
      <c r="C132" s="512"/>
      <c r="D132" s="513"/>
      <c r="E132" s="12"/>
    </row>
    <row r="133" spans="1:5" ht="15">
      <c r="A133" s="330" t="s">
        <v>473</v>
      </c>
      <c r="B133" s="320" t="s">
        <v>441</v>
      </c>
      <c r="C133" s="321" t="s">
        <v>48</v>
      </c>
      <c r="D133" s="321">
        <v>1</v>
      </c>
      <c r="E133" s="2"/>
    </row>
    <row r="134" spans="1:4" ht="15">
      <c r="A134" s="335" t="s">
        <v>865</v>
      </c>
      <c r="B134" s="512" t="s">
        <v>1295</v>
      </c>
      <c r="C134" s="512"/>
      <c r="D134" s="513"/>
    </row>
    <row r="135" spans="1:4" ht="27.75" customHeight="1">
      <c r="A135" s="336" t="s">
        <v>713</v>
      </c>
      <c r="B135" s="193" t="s">
        <v>1296</v>
      </c>
      <c r="C135" s="195" t="s">
        <v>48</v>
      </c>
      <c r="D135" s="195">
        <v>1</v>
      </c>
    </row>
  </sheetData>
  <sheetProtection/>
  <mergeCells count="14">
    <mergeCell ref="D10:D11"/>
    <mergeCell ref="B42:D42"/>
    <mergeCell ref="B86:D86"/>
    <mergeCell ref="B48:D48"/>
    <mergeCell ref="B132:D132"/>
    <mergeCell ref="B134:D134"/>
    <mergeCell ref="A1:D2"/>
    <mergeCell ref="A3:D4"/>
    <mergeCell ref="B99:D99"/>
    <mergeCell ref="A5:D5"/>
    <mergeCell ref="A6:D6"/>
    <mergeCell ref="A10:A11"/>
    <mergeCell ref="B10:B11"/>
    <mergeCell ref="C10:C11"/>
  </mergeCells>
  <printOptions/>
  <pageMargins left="0.7874015748031497" right="0.1968503937007874" top="0.984251968503937" bottom="0.3937007874015748" header="0.31496062992125984" footer="0"/>
  <pageSetup orientation="portrait" paperSize="9" scale="80" r:id="rId1"/>
  <headerFooter>
    <oddFooter>&amp;CPage &amp;P of &amp;N</oddFooter>
  </headerFooter>
</worksheet>
</file>

<file path=xl/worksheets/sheet8.xml><?xml version="1.0" encoding="utf-8"?>
<worksheet xmlns="http://schemas.openxmlformats.org/spreadsheetml/2006/main" xmlns:r="http://schemas.openxmlformats.org/officeDocument/2006/relationships">
  <dimension ref="A1:D29"/>
  <sheetViews>
    <sheetView zoomScalePageLayoutView="0" workbookViewId="0" topLeftCell="A1">
      <selection activeCell="A5" sqref="A5:IV5"/>
    </sheetView>
  </sheetViews>
  <sheetFormatPr defaultColWidth="9.140625" defaultRowHeight="15"/>
  <cols>
    <col min="2" max="2" width="36.28125" style="0" customWidth="1"/>
    <col min="3" max="3" width="27.00390625" style="0" customWidth="1"/>
    <col min="4" max="4" width="26.00390625" style="0" customWidth="1"/>
  </cols>
  <sheetData>
    <row r="1" spans="1:4" ht="15">
      <c r="A1" s="520" t="s">
        <v>1354</v>
      </c>
      <c r="B1" s="520"/>
      <c r="C1" s="520"/>
      <c r="D1" s="520"/>
    </row>
    <row r="2" spans="1:4" ht="15">
      <c r="A2" s="520"/>
      <c r="B2" s="520"/>
      <c r="C2" s="520"/>
      <c r="D2" s="520"/>
    </row>
    <row r="3" spans="1:4" ht="15">
      <c r="A3" s="521" t="s">
        <v>1270</v>
      </c>
      <c r="B3" s="521"/>
      <c r="C3" s="521"/>
      <c r="D3" s="521"/>
    </row>
    <row r="4" spans="1:4" ht="15">
      <c r="A4" s="521"/>
      <c r="B4" s="521"/>
      <c r="C4" s="521"/>
      <c r="D4" s="521"/>
    </row>
    <row r="5" spans="1:4" ht="31.5" customHeight="1">
      <c r="A5" s="486" t="s">
        <v>1297</v>
      </c>
      <c r="B5" s="486"/>
      <c r="C5" s="486"/>
      <c r="D5" s="486"/>
    </row>
    <row r="6" spans="1:4" ht="15">
      <c r="A6" s="487" t="s">
        <v>1318</v>
      </c>
      <c r="B6" s="487"/>
      <c r="C6" s="487"/>
      <c r="D6" s="487"/>
    </row>
    <row r="7" spans="1:4" ht="15">
      <c r="A7" s="8"/>
      <c r="B7" s="8"/>
      <c r="C7" s="8"/>
      <c r="D7" s="8"/>
    </row>
    <row r="8" spans="1:4" ht="15">
      <c r="A8" s="1" t="s">
        <v>1258</v>
      </c>
      <c r="B8" s="59"/>
      <c r="C8" s="59"/>
      <c r="D8" s="59"/>
    </row>
    <row r="9" spans="1:4" ht="38.25" customHeight="1">
      <c r="A9" s="496" t="s">
        <v>0</v>
      </c>
      <c r="B9" s="496" t="s">
        <v>1</v>
      </c>
      <c r="C9" s="496" t="s">
        <v>53</v>
      </c>
      <c r="D9" s="496" t="s">
        <v>54</v>
      </c>
    </row>
    <row r="10" spans="1:4" ht="15">
      <c r="A10" s="497"/>
      <c r="B10" s="497"/>
      <c r="C10" s="497"/>
      <c r="D10" s="497"/>
    </row>
    <row r="11" spans="1:4" ht="15">
      <c r="A11" s="165">
        <v>1</v>
      </c>
      <c r="B11" s="165">
        <v>2</v>
      </c>
      <c r="C11" s="165">
        <v>3</v>
      </c>
      <c r="D11" s="165">
        <v>4</v>
      </c>
    </row>
    <row r="12" spans="1:4" ht="15">
      <c r="A12" s="337">
        <v>1</v>
      </c>
      <c r="B12" s="338" t="s">
        <v>1031</v>
      </c>
      <c r="C12" s="121" t="s">
        <v>505</v>
      </c>
      <c r="D12" s="121">
        <v>1</v>
      </c>
    </row>
    <row r="13" spans="1:4" ht="15">
      <c r="A13" s="337">
        <f>A12+1</f>
        <v>2</v>
      </c>
      <c r="B13" s="338" t="s">
        <v>1032</v>
      </c>
      <c r="C13" s="121" t="s">
        <v>505</v>
      </c>
      <c r="D13" s="121">
        <f>32/8</f>
        <v>4</v>
      </c>
    </row>
    <row r="14" spans="1:4" ht="15">
      <c r="A14" s="337">
        <f aca="true" t="shared" si="0" ref="A14:A24">A13+1</f>
        <v>3</v>
      </c>
      <c r="B14" s="338" t="s">
        <v>1033</v>
      </c>
      <c r="C14" s="121" t="s">
        <v>505</v>
      </c>
      <c r="D14" s="121">
        <v>2</v>
      </c>
    </row>
    <row r="15" spans="1:4" ht="15">
      <c r="A15" s="337">
        <f t="shared" si="0"/>
        <v>4</v>
      </c>
      <c r="B15" s="338" t="s">
        <v>1034</v>
      </c>
      <c r="C15" s="121" t="s">
        <v>505</v>
      </c>
      <c r="D15" s="121">
        <v>91</v>
      </c>
    </row>
    <row r="16" spans="1:4" ht="15">
      <c r="A16" s="337">
        <f t="shared" si="0"/>
        <v>5</v>
      </c>
      <c r="B16" s="338" t="s">
        <v>1035</v>
      </c>
      <c r="C16" s="121" t="s">
        <v>505</v>
      </c>
      <c r="D16" s="121">
        <v>2</v>
      </c>
    </row>
    <row r="17" spans="1:4" ht="15">
      <c r="A17" s="337">
        <f t="shared" si="0"/>
        <v>6</v>
      </c>
      <c r="B17" s="338" t="s">
        <v>1036</v>
      </c>
      <c r="C17" s="121" t="s">
        <v>505</v>
      </c>
      <c r="D17" s="121">
        <v>9</v>
      </c>
    </row>
    <row r="18" spans="1:4" ht="15">
      <c r="A18" s="337">
        <f t="shared" si="0"/>
        <v>7</v>
      </c>
      <c r="B18" s="338" t="s">
        <v>1037</v>
      </c>
      <c r="C18" s="121" t="s">
        <v>505</v>
      </c>
      <c r="D18" s="121">
        <v>10</v>
      </c>
    </row>
    <row r="19" spans="1:4" ht="15">
      <c r="A19" s="337">
        <f t="shared" si="0"/>
        <v>8</v>
      </c>
      <c r="B19" s="338" t="s">
        <v>1038</v>
      </c>
      <c r="C19" s="121" t="s">
        <v>505</v>
      </c>
      <c r="D19" s="121">
        <v>1</v>
      </c>
    </row>
    <row r="20" spans="1:4" ht="15">
      <c r="A20" s="337">
        <f t="shared" si="0"/>
        <v>9</v>
      </c>
      <c r="B20" s="338" t="s">
        <v>1039</v>
      </c>
      <c r="C20" s="121" t="s">
        <v>505</v>
      </c>
      <c r="D20" s="121">
        <v>3</v>
      </c>
    </row>
    <row r="21" spans="1:4" ht="15">
      <c r="A21" s="337">
        <f t="shared" si="0"/>
        <v>10</v>
      </c>
      <c r="B21" s="338" t="s">
        <v>1040</v>
      </c>
      <c r="C21" s="121" t="s">
        <v>49</v>
      </c>
      <c r="D21" s="121">
        <v>1500</v>
      </c>
    </row>
    <row r="22" spans="1:4" ht="15">
      <c r="A22" s="337">
        <f t="shared" si="0"/>
        <v>11</v>
      </c>
      <c r="B22" s="338" t="s">
        <v>1041</v>
      </c>
      <c r="C22" s="121" t="s">
        <v>49</v>
      </c>
      <c r="D22" s="121">
        <v>600</v>
      </c>
    </row>
    <row r="23" spans="1:4" ht="15">
      <c r="A23" s="337">
        <f t="shared" si="0"/>
        <v>12</v>
      </c>
      <c r="B23" s="338" t="s">
        <v>1042</v>
      </c>
      <c r="C23" s="121" t="s">
        <v>49</v>
      </c>
      <c r="D23" s="121">
        <v>10</v>
      </c>
    </row>
    <row r="24" spans="1:4" ht="15">
      <c r="A24" s="337">
        <f t="shared" si="0"/>
        <v>13</v>
      </c>
      <c r="B24" s="338" t="s">
        <v>1043</v>
      </c>
      <c r="C24" s="121" t="s">
        <v>49</v>
      </c>
      <c r="D24" s="121">
        <v>50</v>
      </c>
    </row>
    <row r="25" spans="1:4" ht="15">
      <c r="A25" s="337">
        <f>A24+1</f>
        <v>14</v>
      </c>
      <c r="B25" s="338" t="s">
        <v>1028</v>
      </c>
      <c r="C25" s="121" t="s">
        <v>49</v>
      </c>
      <c r="D25" s="121">
        <v>200</v>
      </c>
    </row>
    <row r="26" spans="1:4" ht="15">
      <c r="A26" s="337">
        <v>15</v>
      </c>
      <c r="B26" s="338" t="s">
        <v>1029</v>
      </c>
      <c r="C26" s="121" t="s">
        <v>49</v>
      </c>
      <c r="D26" s="121">
        <v>400</v>
      </c>
    </row>
    <row r="27" spans="1:4" ht="15">
      <c r="A27" s="337">
        <v>16</v>
      </c>
      <c r="B27" s="338" t="s">
        <v>1030</v>
      </c>
      <c r="C27" s="121" t="s">
        <v>490</v>
      </c>
      <c r="D27" s="121">
        <v>1</v>
      </c>
    </row>
    <row r="28" spans="1:4" ht="15">
      <c r="A28" s="198">
        <v>17</v>
      </c>
      <c r="B28" s="339" t="s">
        <v>280</v>
      </c>
      <c r="C28" s="340" t="s">
        <v>490</v>
      </c>
      <c r="D28" s="341">
        <v>1</v>
      </c>
    </row>
    <row r="29" spans="1:4" s="136" customFormat="1" ht="15">
      <c r="A29" s="139"/>
      <c r="B29" s="135" t="s">
        <v>581</v>
      </c>
      <c r="C29" s="139"/>
      <c r="D29" s="139"/>
    </row>
  </sheetData>
  <sheetProtection/>
  <mergeCells count="8">
    <mergeCell ref="A1:D2"/>
    <mergeCell ref="A3:D4"/>
    <mergeCell ref="A5:D5"/>
    <mergeCell ref="A6:D6"/>
    <mergeCell ref="A9:A10"/>
    <mergeCell ref="B9:B10"/>
    <mergeCell ref="C9:C10"/>
    <mergeCell ref="D9:D10"/>
  </mergeCells>
  <printOptions/>
  <pageMargins left="0.7874015748031497" right="0.1968503937007874" top="0.984251968503937" bottom="0.3937007874015748" header="0.31496062992125984" footer="0"/>
  <pageSetup orientation="portrait" paperSize="9" scale="80" r:id="rId1"/>
  <headerFooter>
    <oddFooter>&amp;CPage &amp;P of &amp;N</oddFooter>
  </headerFooter>
</worksheet>
</file>

<file path=xl/worksheets/sheet9.xml><?xml version="1.0" encoding="utf-8"?>
<worksheet xmlns="http://schemas.openxmlformats.org/spreadsheetml/2006/main" xmlns:r="http://schemas.openxmlformats.org/officeDocument/2006/relationships">
  <dimension ref="A1:D27"/>
  <sheetViews>
    <sheetView zoomScalePageLayoutView="0" workbookViewId="0" topLeftCell="A1">
      <selection activeCell="A5" sqref="A5:IV5"/>
    </sheetView>
  </sheetViews>
  <sheetFormatPr defaultColWidth="9.140625" defaultRowHeight="15"/>
  <cols>
    <col min="1" max="1" width="8.57421875" style="0" customWidth="1"/>
    <col min="2" max="2" width="35.421875" style="0" customWidth="1"/>
    <col min="3" max="3" width="27.140625" style="0" customWidth="1"/>
    <col min="4" max="4" width="27.57421875" style="0" customWidth="1"/>
  </cols>
  <sheetData>
    <row r="1" spans="1:4" ht="15">
      <c r="A1" s="493" t="s">
        <v>1354</v>
      </c>
      <c r="B1" s="493"/>
      <c r="C1" s="493"/>
      <c r="D1" s="493"/>
    </row>
    <row r="2" spans="1:4" ht="15">
      <c r="A2" s="493"/>
      <c r="B2" s="493"/>
      <c r="C2" s="493"/>
      <c r="D2" s="493"/>
    </row>
    <row r="3" spans="1:4" ht="15">
      <c r="A3" s="494" t="s">
        <v>1270</v>
      </c>
      <c r="B3" s="494"/>
      <c r="C3" s="494"/>
      <c r="D3" s="494"/>
    </row>
    <row r="4" spans="1:4" ht="15">
      <c r="A4" s="494"/>
      <c r="B4" s="494"/>
      <c r="C4" s="494"/>
      <c r="D4" s="494"/>
    </row>
    <row r="5" spans="1:4" ht="27.75" customHeight="1">
      <c r="A5" s="486" t="s">
        <v>1298</v>
      </c>
      <c r="B5" s="486"/>
      <c r="C5" s="486"/>
      <c r="D5" s="486"/>
    </row>
    <row r="6" spans="1:4" ht="15">
      <c r="A6" s="487" t="s">
        <v>1319</v>
      </c>
      <c r="B6" s="487"/>
      <c r="C6" s="487"/>
      <c r="D6" s="487"/>
    </row>
    <row r="7" spans="1:4" ht="39" customHeight="1">
      <c r="A7" s="1" t="s">
        <v>1258</v>
      </c>
      <c r="B7" s="6"/>
      <c r="C7" s="6"/>
      <c r="D7" s="6"/>
    </row>
    <row r="8" spans="1:4" ht="38.25" customHeight="1">
      <c r="A8" s="496" t="s">
        <v>0</v>
      </c>
      <c r="B8" s="496" t="s">
        <v>1</v>
      </c>
      <c r="C8" s="496" t="s">
        <v>53</v>
      </c>
      <c r="D8" s="496" t="s">
        <v>54</v>
      </c>
    </row>
    <row r="9" spans="1:4" ht="15">
      <c r="A9" s="497"/>
      <c r="B9" s="497"/>
      <c r="C9" s="497"/>
      <c r="D9" s="497"/>
    </row>
    <row r="10" spans="1:4" ht="15">
      <c r="A10" s="105">
        <v>1</v>
      </c>
      <c r="B10" s="104">
        <v>2</v>
      </c>
      <c r="C10" s="105">
        <v>3</v>
      </c>
      <c r="D10" s="105">
        <v>4</v>
      </c>
    </row>
    <row r="11" spans="1:4" ht="15">
      <c r="A11" s="122">
        <v>1</v>
      </c>
      <c r="B11" s="123" t="s">
        <v>1192</v>
      </c>
      <c r="C11" s="124" t="s">
        <v>505</v>
      </c>
      <c r="D11" s="124">
        <v>1</v>
      </c>
    </row>
    <row r="12" spans="1:4" ht="15">
      <c r="A12" s="119">
        <f>A11+1</f>
        <v>2</v>
      </c>
      <c r="B12" s="71" t="s">
        <v>1193</v>
      </c>
      <c r="C12" s="121" t="s">
        <v>505</v>
      </c>
      <c r="D12" s="121">
        <v>2</v>
      </c>
    </row>
    <row r="13" spans="1:4" ht="15">
      <c r="A13" s="119">
        <f aca="true" t="shared" si="0" ref="A13:A26">A12+1</f>
        <v>3</v>
      </c>
      <c r="B13" s="71" t="s">
        <v>1194</v>
      </c>
      <c r="C13" s="121" t="s">
        <v>505</v>
      </c>
      <c r="D13" s="121">
        <v>3</v>
      </c>
    </row>
    <row r="14" spans="1:4" ht="15">
      <c r="A14" s="119">
        <f t="shared" si="0"/>
        <v>4</v>
      </c>
      <c r="B14" s="71" t="s">
        <v>1195</v>
      </c>
      <c r="C14" s="121" t="s">
        <v>505</v>
      </c>
      <c r="D14" s="121">
        <v>3</v>
      </c>
    </row>
    <row r="15" spans="1:4" ht="15">
      <c r="A15" s="119">
        <f t="shared" si="0"/>
        <v>5</v>
      </c>
      <c r="B15" s="71" t="s">
        <v>1196</v>
      </c>
      <c r="C15" s="121" t="s">
        <v>505</v>
      </c>
      <c r="D15" s="121">
        <v>1</v>
      </c>
    </row>
    <row r="16" spans="1:4" ht="15">
      <c r="A16" s="119">
        <f t="shared" si="0"/>
        <v>6</v>
      </c>
      <c r="B16" s="71" t="s">
        <v>1197</v>
      </c>
      <c r="C16" s="121" t="s">
        <v>505</v>
      </c>
      <c r="D16" s="121">
        <v>17</v>
      </c>
    </row>
    <row r="17" spans="1:4" ht="15">
      <c r="A17" s="119">
        <f t="shared" si="0"/>
        <v>7</v>
      </c>
      <c r="B17" s="71" t="s">
        <v>1198</v>
      </c>
      <c r="C17" s="121" t="s">
        <v>505</v>
      </c>
      <c r="D17" s="121">
        <v>10</v>
      </c>
    </row>
    <row r="18" spans="1:4" ht="15">
      <c r="A18" s="119">
        <f t="shared" si="0"/>
        <v>8</v>
      </c>
      <c r="B18" s="71" t="s">
        <v>1199</v>
      </c>
      <c r="C18" s="121" t="s">
        <v>505</v>
      </c>
      <c r="D18" s="121">
        <v>1</v>
      </c>
    </row>
    <row r="19" spans="1:4" ht="15">
      <c r="A19" s="119">
        <f t="shared" si="0"/>
        <v>9</v>
      </c>
      <c r="B19" s="71" t="s">
        <v>1200</v>
      </c>
      <c r="C19" s="121" t="s">
        <v>505</v>
      </c>
      <c r="D19" s="121">
        <v>1</v>
      </c>
    </row>
    <row r="20" spans="1:4" ht="15">
      <c r="A20" s="119">
        <f t="shared" si="0"/>
        <v>10</v>
      </c>
      <c r="B20" s="71" t="s">
        <v>1201</v>
      </c>
      <c r="C20" s="121" t="s">
        <v>505</v>
      </c>
      <c r="D20" s="121">
        <v>1</v>
      </c>
    </row>
    <row r="21" spans="1:4" ht="15">
      <c r="A21" s="119">
        <f t="shared" si="0"/>
        <v>11</v>
      </c>
      <c r="B21" s="71" t="s">
        <v>1202</v>
      </c>
      <c r="C21" s="121" t="s">
        <v>505</v>
      </c>
      <c r="D21" s="121">
        <v>2</v>
      </c>
    </row>
    <row r="22" spans="1:4" ht="15">
      <c r="A22" s="119">
        <f t="shared" si="0"/>
        <v>12</v>
      </c>
      <c r="B22" s="71" t="s">
        <v>1203</v>
      </c>
      <c r="C22" s="121" t="s">
        <v>49</v>
      </c>
      <c r="D22" s="121">
        <v>1200</v>
      </c>
    </row>
    <row r="23" spans="1:4" ht="15">
      <c r="A23" s="119">
        <f t="shared" si="0"/>
        <v>13</v>
      </c>
      <c r="B23" s="71" t="s">
        <v>1027</v>
      </c>
      <c r="C23" s="121" t="s">
        <v>49</v>
      </c>
      <c r="D23" s="121">
        <v>50</v>
      </c>
    </row>
    <row r="24" spans="1:4" ht="15">
      <c r="A24" s="119">
        <f t="shared" si="0"/>
        <v>14</v>
      </c>
      <c r="B24" s="71" t="s">
        <v>1029</v>
      </c>
      <c r="C24" s="121" t="s">
        <v>49</v>
      </c>
      <c r="D24" s="121">
        <v>140</v>
      </c>
    </row>
    <row r="25" spans="1:4" ht="15">
      <c r="A25" s="119">
        <f t="shared" si="0"/>
        <v>15</v>
      </c>
      <c r="B25" s="71" t="s">
        <v>1204</v>
      </c>
      <c r="C25" s="121" t="s">
        <v>49</v>
      </c>
      <c r="D25" s="121">
        <v>100</v>
      </c>
    </row>
    <row r="26" spans="1:4" ht="15">
      <c r="A26" s="119">
        <f t="shared" si="0"/>
        <v>16</v>
      </c>
      <c r="B26" s="71" t="s">
        <v>1030</v>
      </c>
      <c r="C26" s="121" t="s">
        <v>490</v>
      </c>
      <c r="D26" s="121">
        <v>1</v>
      </c>
    </row>
    <row r="27" spans="1:4" ht="15">
      <c r="A27" s="198">
        <v>17</v>
      </c>
      <c r="B27" s="435" t="s">
        <v>280</v>
      </c>
      <c r="C27" s="340" t="s">
        <v>490</v>
      </c>
      <c r="D27" s="341">
        <v>1</v>
      </c>
    </row>
  </sheetData>
  <sheetProtection/>
  <mergeCells count="8">
    <mergeCell ref="A1:D2"/>
    <mergeCell ref="A3:D4"/>
    <mergeCell ref="A5:D5"/>
    <mergeCell ref="A6:D6"/>
    <mergeCell ref="A8:A9"/>
    <mergeCell ref="B8:B9"/>
    <mergeCell ref="C8:C9"/>
    <mergeCell ref="D8:D9"/>
  </mergeCells>
  <printOptions/>
  <pageMargins left="0.7874015748031497" right="0.1968503937007874" top="0.984251968503937" bottom="0.3937007874015748" header="0.31496062992125984" footer="0"/>
  <pageSetup orientation="portrait" paperSize="9" scale="80"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2013-07-01T14:22:19Z</dcterms:modified>
  <cp:category/>
  <cp:version/>
  <cp:contentType/>
  <cp:contentStatus/>
</cp:coreProperties>
</file>